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karla.moya\Documents\CITY OF PHARR\KARLA\FY 2019-2020\AUDIT 2019-2020\"/>
    </mc:Choice>
  </mc:AlternateContent>
  <xr:revisionPtr revIDLastSave="0" documentId="13_ncr:1_{976BCDCE-A0B6-46D8-BEA9-023EE31B0349}" xr6:coauthVersionLast="47" xr6:coauthVersionMax="47" xr10:uidLastSave="{00000000-0000-0000-0000-000000000000}"/>
  <bookViews>
    <workbookView xWindow="-120" yWindow="-120" windowWidth="29040" windowHeight="15840" xr2:uid="{29F4C5F9-210A-452B-A7DF-F8A7DE4F9F1E}"/>
  </bookViews>
  <sheets>
    <sheet name="2 - Individual Debt Obligations" sheetId="1" r:id="rId1"/>
  </sheets>
  <externalReferences>
    <externalReference r:id="rId2"/>
  </externalReferences>
  <definedNames>
    <definedName name="_xlnm.Print_Area" localSheetId="0">'2 - Individual Debt Obligations'!$A$9:$K$39</definedName>
    <definedName name="TitleRegionEntityInformation..B4.2">'2 - Individual Debt Obligations'!$A$2</definedName>
    <definedName name="TitleRegionIndividualDebtObligations..S110.2">'2 - Individual Debt Obligations'!$A$8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1" l="1"/>
  <c r="I44" i="1"/>
  <c r="I45" i="1"/>
  <c r="H43" i="1"/>
  <c r="H44" i="1"/>
  <c r="H45" i="1"/>
  <c r="H42" i="1"/>
  <c r="I42" i="1" s="1"/>
  <c r="H41" i="1"/>
  <c r="I41" i="1" s="1"/>
  <c r="J14" i="1"/>
  <c r="I14" i="1"/>
  <c r="J13" i="1"/>
  <c r="I13" i="1"/>
  <c r="I16" i="1" l="1"/>
  <c r="H16" i="1"/>
  <c r="J17" i="1"/>
  <c r="H15" i="1"/>
  <c r="I15" i="1" s="1"/>
  <c r="H14" i="1"/>
  <c r="H13" i="1"/>
  <c r="H40" i="1" l="1"/>
  <c r="I40" i="1" s="1"/>
  <c r="H39" i="1"/>
  <c r="I39" i="1" s="1"/>
  <c r="H38" i="1"/>
  <c r="I38" i="1" s="1"/>
  <c r="H37" i="1"/>
  <c r="I37" i="1" s="1"/>
  <c r="H36" i="1"/>
  <c r="I36" i="1" s="1"/>
  <c r="H35" i="1"/>
  <c r="I35" i="1" s="1"/>
  <c r="H34" i="1"/>
  <c r="I34" i="1" s="1"/>
  <c r="H33" i="1"/>
  <c r="I33" i="1" s="1"/>
  <c r="H32" i="1"/>
  <c r="I32" i="1" s="1"/>
  <c r="H31" i="1"/>
  <c r="I31" i="1" s="1"/>
  <c r="H30" i="1"/>
  <c r="I30" i="1" s="1"/>
  <c r="H29" i="1"/>
  <c r="I29" i="1" s="1"/>
  <c r="H28" i="1"/>
  <c r="I28" i="1" s="1"/>
  <c r="H27" i="1"/>
  <c r="I27" i="1" s="1"/>
  <c r="H26" i="1"/>
  <c r="I26" i="1" s="1"/>
  <c r="H25" i="1"/>
  <c r="I25" i="1" s="1"/>
  <c r="H24" i="1"/>
  <c r="I24" i="1" s="1"/>
  <c r="J23" i="1"/>
  <c r="H23" i="1"/>
  <c r="I23" i="1" s="1"/>
  <c r="J22" i="1"/>
  <c r="H22" i="1"/>
  <c r="I22" i="1" s="1"/>
  <c r="J21" i="1"/>
  <c r="H21" i="1"/>
  <c r="I21" i="1" s="1"/>
  <c r="J20" i="1"/>
  <c r="H20" i="1"/>
  <c r="I20" i="1" s="1"/>
  <c r="J19" i="1"/>
  <c r="H19" i="1"/>
  <c r="I19" i="1" s="1"/>
  <c r="J18" i="1"/>
  <c r="H18" i="1"/>
  <c r="I18" i="1" s="1"/>
  <c r="H17" i="1"/>
  <c r="I17" i="1" s="1"/>
  <c r="J12" i="1"/>
  <c r="H12" i="1"/>
  <c r="I12" i="1" s="1"/>
  <c r="J11" i="1"/>
  <c r="H11" i="1"/>
  <c r="I11" i="1" s="1"/>
  <c r="J10" i="1"/>
  <c r="H10" i="1"/>
  <c r="I10" i="1" s="1"/>
  <c r="B4" i="1"/>
  <c r="B3" i="1"/>
</calcChain>
</file>

<file path=xl/sharedStrings.xml><?xml version="1.0" encoding="utf-8"?>
<sst xmlns="http://schemas.openxmlformats.org/spreadsheetml/2006/main" count="167" uniqueCount="74">
  <si>
    <t>Texas Comptroller’s Annual Local Debt Report</t>
  </si>
  <si>
    <t>Entity Information (Auto)</t>
  </si>
  <si>
    <t>Political Subdivision Name:</t>
  </si>
  <si>
    <t>Reporting Fiscal Year:</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</si>
  <si>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</si>
  <si>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</si>
  <si>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Individual Debt Obligations (click column titles for more information)</t>
  </si>
  <si>
    <t>Outstanding debt obligation*</t>
  </si>
  <si>
    <t>If debt is conduit or component debt, enter related entity name:</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</si>
  <si>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</si>
  <si>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</si>
  <si>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</si>
  <si>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</si>
  <si>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</si>
  <si>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</si>
  <si>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</si>
  <si>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</si>
  <si>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</si>
  <si>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</si>
  <si>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Moody's</t>
  </si>
  <si>
    <t>S&amp;P</t>
  </si>
  <si>
    <t>Fitch</t>
  </si>
  <si>
    <t>Kroll</t>
  </si>
  <si>
    <t>Other rating (if applicable)</t>
  </si>
  <si>
    <t xml:space="preserve">Optional: Explanation of repayment source </t>
  </si>
  <si>
    <t>Optional: Comments or additional information per individual debt obligation</t>
  </si>
  <si>
    <t>Series 2015B Refunding</t>
  </si>
  <si>
    <t>Yes</t>
  </si>
  <si>
    <t>Infastructure</t>
  </si>
  <si>
    <t>A2</t>
  </si>
  <si>
    <t>AA</t>
  </si>
  <si>
    <t>A+</t>
  </si>
  <si>
    <t>Series 2012 Certificate of Obligation</t>
  </si>
  <si>
    <t xml:space="preserve">Series 2016 Certificate of Obligation </t>
  </si>
  <si>
    <t>General Capital Improvement (Streets)</t>
  </si>
  <si>
    <t xml:space="preserve">   </t>
  </si>
  <si>
    <t>Series 2007A Revenue Bonds</t>
  </si>
  <si>
    <t>No</t>
  </si>
  <si>
    <t>Water Infrasturcture</t>
  </si>
  <si>
    <t>Series 2007B Revenue Bonds</t>
  </si>
  <si>
    <t>Series 2013 Revenue Bonds</t>
  </si>
  <si>
    <t>Series 2015 Revenue Bonds</t>
  </si>
  <si>
    <t>Series 2015A Refunding  Bonds</t>
  </si>
  <si>
    <t>Series 2008 Refunding Bonds</t>
  </si>
  <si>
    <t>Bridge Infrastucture</t>
  </si>
  <si>
    <t>Series 2017 Refunding Bonds</t>
  </si>
  <si>
    <t>CDBG HUD Section 108</t>
  </si>
  <si>
    <t>Recreatrional</t>
  </si>
  <si>
    <t>Jackson Development</t>
  </si>
  <si>
    <t>Economic Development</t>
  </si>
  <si>
    <t>PEDC Line of Credit</t>
  </si>
  <si>
    <t>Development</t>
  </si>
  <si>
    <t>This is a line a 5 Million line of credit and if not used it will not be given.</t>
  </si>
  <si>
    <t xml:space="preserve">Capital Lease </t>
  </si>
  <si>
    <t>Machinery &amp; Equipmnet</t>
  </si>
  <si>
    <t>IT, HR, &amp; Code Enforcement Systems/Software</t>
  </si>
  <si>
    <t>General and City Garage</t>
  </si>
  <si>
    <t>Police Equipment</t>
  </si>
  <si>
    <t>LED Lighting Projec City-Wide</t>
  </si>
  <si>
    <t>Police Units</t>
  </si>
  <si>
    <t>Public Works Units</t>
  </si>
  <si>
    <t xml:space="preserve">Fire Truck and Equipment </t>
  </si>
  <si>
    <t>Genral, Bridge, and Golf Equipment</t>
  </si>
  <si>
    <t>IT and HR Equipment</t>
  </si>
  <si>
    <t>Police &amp; Parks Equipment, Bridge Vehicle</t>
  </si>
  <si>
    <t>Parks, Code Enforcement, Engineering Vehicles, Public Utilites Equipment. Bridge Expansion, Golf Renovations</t>
  </si>
  <si>
    <t>Fire, Parks &amp; Golf Equipment, Fire Vehicle</t>
  </si>
  <si>
    <t>End of Worksheet</t>
  </si>
  <si>
    <t>Series 2017 Certificate of Obligation</t>
  </si>
  <si>
    <t>Series 2018 Certificate of Obligation</t>
  </si>
  <si>
    <t>Series 2020 Certificate of Obligation</t>
  </si>
  <si>
    <t>Tax Notes 2017</t>
  </si>
  <si>
    <t>Street Paving and Nature Park</t>
  </si>
  <si>
    <t>City Nataorium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</si>
</sst>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2" formatCode="_(&quot;$&quot;* #,##0_);_(&quot;$&quot;* \(#,##0\);_(&quot;$&quot;* &quot;-&quot;_);_(@_)"/>
  </numFmts>
  <fonts count="6" x14ac:knownFonts="1">
    <font>
      <sz val="11"/>
      <color theme="1"/>
      <name val="Calibri"/>
      <family val="2"/>
      <scheme val="minor"/>
    </font>
    <font>
      <u/>
      <sz val="11"/>
      <color theme="10"/>
      <name val="Calibri"/>
      <family val="2"/>
      <scheme val="minor"/>
    </font>
    <font>
      <b/>
      <sz val="12"/>
      <color theme="1"/>
      <name val="Times New Roman"/>
      <family val="1"/>
    </font>
    <font>
      <sz val="12"/>
      <color theme="1"/>
      <name val="Times New Roman"/>
      <family val="1"/>
    </font>
    <font>
      <b/>
      <sz val="12"/>
      <name val="Times New Roman"/>
      <family val="1"/>
    </font>
    <font>
      <sz val="12"/>
      <color theme="0" tint="-4.9989318521683403E-2"/>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1">
    <xf numFmtId="0" fontId="0" fillId="0" borderId="0" xfId="0"/>
    <xf numFmtId="0" fontId="2" fillId="2" borderId="0" xfId="0" applyFont="1" applyFill="1"/>
    <xf numFmtId="0" fontId="3" fillId="2" borderId="0" xfId="0" applyFont="1" applyFill="1"/>
    <xf numFmtId="42" fontId="3" fillId="2" borderId="0" xfId="0" applyNumberFormat="1" applyFont="1" applyFill="1"/>
    <xf numFmtId="14" fontId="3" fillId="2" borderId="0" xfId="0" applyNumberFormat="1" applyFont="1" applyFill="1"/>
    <xf numFmtId="0" fontId="3" fillId="0" borderId="0" xfId="0" applyFont="1"/>
    <xf numFmtId="0" fontId="2" fillId="3" borderId="1" xfId="0" applyFont="1" applyFill="1" applyBorder="1"/>
    <xf numFmtId="0" fontId="3" fillId="3" borderId="1" xfId="0" applyFont="1" applyFill="1" applyBorder="1"/>
    <xf numFmtId="0" fontId="3" fillId="0" borderId="1" xfId="0" applyFont="1" applyBorder="1"/>
    <xf numFmtId="0" fontId="3" fillId="0" borderId="1" xfId="0" applyFont="1" applyBorder="1" applyProtection="1">
      <protection hidden="1"/>
    </xf>
    <xf numFmtId="0" fontId="3" fillId="0" borderId="1" xfId="0" applyFont="1" applyBorder="1" applyAlignment="1" applyProtection="1">
      <alignment horizontal="left"/>
      <protection hidden="1"/>
    </xf>
    <xf numFmtId="0" fontId="3" fillId="2" borderId="0" xfId="0" applyFont="1" applyFill="1" applyBorder="1"/>
    <xf numFmtId="0" fontId="3" fillId="2" borderId="0" xfId="0" applyFont="1" applyFill="1" applyBorder="1" applyAlignment="1">
      <alignment horizontal="left"/>
    </xf>
    <xf numFmtId="0" fontId="3" fillId="2" borderId="0" xfId="0" applyFont="1" applyFill="1" applyAlignment="1">
      <alignment horizontal="left"/>
    </xf>
    <xf numFmtId="0" fontId="2" fillId="3" borderId="2" xfId="0" applyFont="1" applyFill="1" applyBorder="1"/>
    <xf numFmtId="0" fontId="3" fillId="3" borderId="3" xfId="0" applyFont="1" applyFill="1" applyBorder="1"/>
    <xf numFmtId="0" fontId="3" fillId="0" borderId="3" xfId="0" applyFont="1" applyBorder="1"/>
    <xf numFmtId="0" fontId="4" fillId="4" borderId="4" xfId="1" applyFont="1" applyFill="1" applyBorder="1" applyAlignment="1">
      <alignment horizontal="left" vertical="center"/>
    </xf>
    <xf numFmtId="0" fontId="4" fillId="4" borderId="4" xfId="1"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0" xfId="0" applyFont="1" applyFill="1" applyBorder="1" applyAlignment="1">
      <alignment vertical="center"/>
    </xf>
    <xf numFmtId="0" fontId="3" fillId="0" borderId="1" xfId="0" applyFont="1" applyFill="1" applyBorder="1" applyAlignment="1" applyProtection="1">
      <alignment horizontal="left" vertical="center"/>
      <protection locked="0"/>
    </xf>
    <xf numFmtId="6" fontId="3" fillId="0" borderId="1" xfId="0" applyNumberFormat="1" applyFont="1" applyFill="1" applyBorder="1" applyAlignment="1" applyProtection="1">
      <alignment horizontal="left" vertical="center" wrapText="1"/>
      <protection locked="0"/>
    </xf>
    <xf numFmtId="6" fontId="3" fillId="0" borderId="1" xfId="0" applyNumberFormat="1" applyFont="1" applyFill="1" applyBorder="1" applyAlignment="1" applyProtection="1">
      <alignment horizontal="left" vertical="center"/>
      <protection locked="0"/>
    </xf>
    <xf numFmtId="14" fontId="3" fillId="0" borderId="1" xfId="0" applyNumberFormat="1" applyFont="1" applyFill="1" applyBorder="1" applyAlignment="1" applyProtection="1">
      <alignment horizontal="left" vertical="center"/>
      <protection locked="0"/>
    </xf>
    <xf numFmtId="8" fontId="3" fillId="0" borderId="1" xfId="0" applyNumberFormat="1" applyFont="1" applyFill="1" applyBorder="1" applyAlignment="1" applyProtection="1">
      <alignment horizontal="left" vertical="center" wrapText="1"/>
      <protection locked="0"/>
    </xf>
    <xf numFmtId="42"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0" xfId="0" applyFont="1" applyBorder="1" applyAlignment="1">
      <alignment horizontal="left" vertical="center"/>
    </xf>
    <xf numFmtId="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3" fillId="0" borderId="1" xfId="0" applyFont="1" applyBorder="1" applyAlignment="1" applyProtection="1">
      <alignment horizontal="left" vertical="center" wrapText="1"/>
      <protection locked="0"/>
    </xf>
    <xf numFmtId="0" fontId="3" fillId="0" borderId="0" xfId="0" applyFont="1" applyAlignment="1">
      <alignment vertical="center"/>
    </xf>
    <xf numFmtId="8" fontId="3" fillId="0" borderId="1" xfId="0" applyNumberFormat="1" applyFont="1" applyBorder="1" applyAlignment="1" applyProtection="1">
      <alignment horizontal="left" vertical="center"/>
      <protection locked="0"/>
    </xf>
    <xf numFmtId="42" fontId="3" fillId="0" borderId="1" xfId="0" applyNumberFormat="1" applyFont="1" applyFill="1" applyBorder="1" applyAlignment="1" applyProtection="1">
      <alignment horizontal="left" vertical="center"/>
      <protection locked="0"/>
    </xf>
    <xf numFmtId="0" fontId="5" fillId="2" borderId="0" xfId="0" applyFont="1" applyFill="1"/>
    <xf numFmtId="0" fontId="3" fillId="2" borderId="0" xfId="0" applyFont="1" applyFill="1" applyAlignment="1">
      <alignment wrapText="1"/>
    </xf>
    <xf numFmtId="42" fontId="3" fillId="0" borderId="0" xfId="0" applyNumberFormat="1" applyFont="1"/>
    <xf numFmtId="14" fontId="3" fillId="0" borderId="0" xfId="0" applyNumberFormat="1" applyFont="1"/>
    <xf numFmtId="0" fontId="3" fillId="0" borderId="0" xfId="0" applyFont="1" applyAlignment="1">
      <alignment wrapText="1"/>
    </xf>
  </cellXfs>
  <cellStyles count="2">
    <cellStyle name="Hyperlink" xfId="1" builtinId="8"/>
    <cellStyle name="Normal" xfId="0" builtinId="0"/>
  </cellStyles>
  <dxfs count="3">
    <dxf>
      <font>
        <b/>
        <i val="0"/>
      </font>
      <fill>
        <patternFill>
          <bgColor theme="5" tint="0.39994506668294322"/>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Finance%20Dept\Brenda%20Aleman\Fiscal%20Transparency\debt%20obligation%20award\Debt-report-form_City%20of%20Pharr-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 Contact Information"/>
      <sheetName val="2 - Individual Debt Obligations"/>
      <sheetName val="3 - Summary of Debt Obligations"/>
      <sheetName val="Hide"/>
      <sheetName val="4 - Additional Notes"/>
      <sheetName val="5 - Optional Reporting"/>
      <sheetName val="6 - Instructions and Glossary"/>
    </sheetNames>
    <sheetDataSet>
      <sheetData sheetId="0"/>
      <sheetData sheetId="1">
        <row r="4">
          <cell r="B4" t="str">
            <v>CITY OF PHARR</v>
          </cell>
        </row>
        <row r="7">
          <cell r="B7">
            <v>2018</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9BF35-F78E-4C83-BF83-2E87644E62FF}">
  <sheetPr>
    <tabColor theme="3"/>
    <pageSetUpPr fitToPage="1"/>
  </sheetPr>
  <dimension ref="A1:S115"/>
  <sheetViews>
    <sheetView tabSelected="1" topLeftCell="A4" zoomScale="85" zoomScaleNormal="85" workbookViewId="0">
      <selection activeCell="A33" sqref="A33"/>
    </sheetView>
  </sheetViews>
  <sheetFormatPr defaultColWidth="0" defaultRowHeight="15.75" zeroHeight="1" x14ac:dyDescent="0.25"/>
  <cols>
    <col min="1" max="1" width="39.42578125" style="5" customWidth="1"/>
    <col min="2" max="2" width="28.7109375" style="5" hidden="1" customWidth="1"/>
    <col min="3" max="3" width="18.85546875" style="38" bestFit="1" customWidth="1"/>
    <col min="4" max="4" width="26.7109375" style="38" customWidth="1"/>
    <col min="5" max="5" width="26.28515625" style="38" customWidth="1"/>
    <col min="6" max="6" width="18.85546875" style="39" customWidth="1"/>
    <col min="7" max="7" width="18.28515625" style="5" bestFit="1" customWidth="1"/>
    <col min="8" max="8" width="17.85546875" style="38" bestFit="1" customWidth="1"/>
    <col min="9" max="9" width="17.85546875" style="38" customWidth="1"/>
    <col min="10" max="10" width="16.85546875" style="38" customWidth="1"/>
    <col min="11" max="11" width="88.42578125" style="40" customWidth="1"/>
    <col min="12" max="12" width="22.7109375" style="5" hidden="1" customWidth="1"/>
    <col min="13" max="16" width="10.7109375" style="5" customWidth="1"/>
    <col min="17" max="17" width="13.28515625" style="5" customWidth="1"/>
    <col min="18" max="18" width="23.7109375" style="5" customWidth="1"/>
    <col min="19" max="19" width="29.7109375" style="5" customWidth="1"/>
    <col min="20" max="16384" width="9.140625" style="5" hidden="1"/>
  </cols>
  <sheetData>
    <row r="1" spans="1:19" x14ac:dyDescent="0.25">
      <c r="A1" s="1" t="s">
        <v>0</v>
      </c>
      <c r="B1" s="2"/>
      <c r="C1" s="3"/>
      <c r="D1" s="3"/>
      <c r="E1" s="3"/>
      <c r="F1" s="4"/>
      <c r="G1" s="2"/>
      <c r="H1" s="3"/>
      <c r="I1" s="3"/>
      <c r="J1" s="3"/>
      <c r="K1" s="2"/>
      <c r="L1" s="2"/>
      <c r="M1" s="2"/>
      <c r="N1" s="2"/>
      <c r="O1" s="2"/>
      <c r="P1" s="2"/>
      <c r="Q1" s="2"/>
      <c r="R1" s="2"/>
      <c r="S1" s="2"/>
    </row>
    <row r="2" spans="1:19" x14ac:dyDescent="0.25">
      <c r="A2" s="6" t="s">
        <v>1</v>
      </c>
      <c r="B2" s="7"/>
      <c r="C2" s="2"/>
      <c r="D2" s="2"/>
      <c r="E2" s="2"/>
      <c r="F2" s="2"/>
      <c r="G2" s="2"/>
      <c r="H2" s="2"/>
      <c r="I2" s="2"/>
      <c r="J2" s="2"/>
      <c r="K2" s="2"/>
      <c r="L2" s="2"/>
      <c r="M2" s="2"/>
      <c r="N2" s="2"/>
      <c r="O2" s="2"/>
      <c r="P2" s="2"/>
      <c r="Q2" s="2"/>
      <c r="R2" s="2"/>
      <c r="S2" s="2"/>
    </row>
    <row r="3" spans="1:19" x14ac:dyDescent="0.25">
      <c r="A3" s="8" t="s">
        <v>2</v>
      </c>
      <c r="B3" s="9" t="str">
        <f>IF('[1]1 - Contact Information'!B4="","",'[1]1 - Contact Information'!B4)</f>
        <v>CITY OF PHARR</v>
      </c>
      <c r="C3" s="2"/>
      <c r="D3" s="2"/>
      <c r="E3" s="2"/>
      <c r="F3" s="2"/>
      <c r="G3" s="2"/>
      <c r="H3" s="2"/>
      <c r="I3" s="2"/>
      <c r="J3" s="2"/>
      <c r="K3" s="2"/>
      <c r="L3" s="2"/>
      <c r="M3" s="2"/>
      <c r="N3" s="2"/>
      <c r="O3" s="2"/>
      <c r="P3" s="2"/>
      <c r="Q3" s="2"/>
      <c r="R3" s="2"/>
      <c r="S3" s="2"/>
    </row>
    <row r="4" spans="1:19" x14ac:dyDescent="0.25">
      <c r="A4" s="8" t="s">
        <v>3</v>
      </c>
      <c r="B4" s="10">
        <f>IF(OR('[1]1 - Contact Information'!B7="",'[1]1 - Contact Information'!B7="(select)"),"",'[1]1 - Contact Information'!B7)</f>
        <v>2018</v>
      </c>
      <c r="C4" s="2"/>
      <c r="D4" s="2"/>
      <c r="E4" s="2"/>
      <c r="F4" s="2"/>
      <c r="G4" s="2"/>
      <c r="H4" s="2"/>
      <c r="I4" s="2"/>
      <c r="J4" s="2"/>
      <c r="K4" s="2"/>
      <c r="L4" s="2"/>
      <c r="M4" s="2"/>
      <c r="N4" s="2"/>
      <c r="O4" s="2"/>
      <c r="P4" s="2"/>
      <c r="Q4" s="2"/>
      <c r="R4" s="2"/>
      <c r="S4" s="2"/>
    </row>
    <row r="5" spans="1:19" s="2" customFormat="1" x14ac:dyDescent="0.25">
      <c r="A5" s="11"/>
      <c r="B5" s="12"/>
    </row>
    <row r="6" spans="1:19" s="2" customFormat="1" x14ac:dyDescent="0.25">
      <c r="A6" s="11" t="s">
        <v>4</v>
      </c>
      <c r="B6" s="12"/>
    </row>
    <row r="7" spans="1:19" s="2" customFormat="1" x14ac:dyDescent="0.25">
      <c r="A7" s="2" t="s">
        <v>5</v>
      </c>
      <c r="B7" s="13"/>
    </row>
    <row r="8" spans="1:19" s="16" customFormat="1" x14ac:dyDescent="0.25">
      <c r="A8" s="14" t="s">
        <v>6</v>
      </c>
      <c r="B8" s="15"/>
      <c r="C8" s="15"/>
      <c r="D8" s="15"/>
      <c r="E8" s="15"/>
      <c r="F8" s="15"/>
      <c r="G8" s="15"/>
      <c r="H8" s="15"/>
      <c r="I8" s="15"/>
      <c r="J8" s="15"/>
      <c r="K8" s="15"/>
      <c r="L8" s="15"/>
      <c r="M8" s="15"/>
      <c r="N8" s="15"/>
      <c r="O8" s="15"/>
      <c r="P8" s="15"/>
      <c r="Q8" s="15"/>
      <c r="R8" s="15"/>
      <c r="S8" s="15"/>
    </row>
    <row r="9" spans="1:19" s="20" customFormat="1" ht="78.75" x14ac:dyDescent="0.25">
      <c r="A9" s="17" t="s">
        <v>7</v>
      </c>
      <c r="B9" s="18" t="s">
        <v>8</v>
      </c>
      <c r="C9" s="17" t="s">
        <v>9</v>
      </c>
      <c r="D9" s="17" t="s">
        <v>10</v>
      </c>
      <c r="E9" s="18" t="s">
        <v>11</v>
      </c>
      <c r="F9" s="18" t="s">
        <v>12</v>
      </c>
      <c r="G9" s="18" t="s">
        <v>13</v>
      </c>
      <c r="H9" s="18" t="s">
        <v>14</v>
      </c>
      <c r="I9" s="18" t="s">
        <v>15</v>
      </c>
      <c r="J9" s="18" t="s">
        <v>16</v>
      </c>
      <c r="K9" s="18" t="s">
        <v>17</v>
      </c>
      <c r="L9" s="18" t="s">
        <v>18</v>
      </c>
      <c r="M9" s="17" t="s">
        <v>19</v>
      </c>
      <c r="N9" s="17" t="s">
        <v>20</v>
      </c>
      <c r="O9" s="17" t="s">
        <v>21</v>
      </c>
      <c r="P9" s="17" t="s">
        <v>22</v>
      </c>
      <c r="Q9" s="18" t="s">
        <v>23</v>
      </c>
      <c r="R9" s="19" t="s">
        <v>24</v>
      </c>
      <c r="S9" s="19" t="s">
        <v>25</v>
      </c>
    </row>
    <row r="10" spans="1:19" s="29" customFormat="1" x14ac:dyDescent="0.25">
      <c r="A10" s="21" t="s">
        <v>26</v>
      </c>
      <c r="B10" s="22">
        <v>9120000</v>
      </c>
      <c r="C10" s="23">
        <v>9120000</v>
      </c>
      <c r="D10" s="23">
        <v>1430000</v>
      </c>
      <c r="E10" s="22">
        <v>6380166.6699999999</v>
      </c>
      <c r="F10" s="24">
        <v>44423</v>
      </c>
      <c r="G10" s="25" t="s">
        <v>27</v>
      </c>
      <c r="H10" s="25">
        <f>C10</f>
        <v>9120000</v>
      </c>
      <c r="I10" s="25">
        <f>H10</f>
        <v>9120000</v>
      </c>
      <c r="J10" s="26">
        <f>J24</f>
        <v>0</v>
      </c>
      <c r="K10" s="27" t="s">
        <v>28</v>
      </c>
      <c r="L10" s="27"/>
      <c r="M10" s="21" t="s">
        <v>29</v>
      </c>
      <c r="N10" s="21" t="s">
        <v>30</v>
      </c>
      <c r="O10" s="27" t="s">
        <v>31</v>
      </c>
      <c r="P10" s="27"/>
      <c r="Q10" s="27"/>
      <c r="R10" s="28"/>
      <c r="S10" s="28"/>
    </row>
    <row r="11" spans="1:19" s="33" customFormat="1" x14ac:dyDescent="0.25">
      <c r="A11" s="28" t="s">
        <v>32</v>
      </c>
      <c r="B11" s="30">
        <v>7625000</v>
      </c>
      <c r="C11" s="23">
        <v>7625000</v>
      </c>
      <c r="D11" s="23">
        <v>4075000</v>
      </c>
      <c r="E11" s="22">
        <v>6631269</v>
      </c>
      <c r="F11" s="31">
        <v>47710</v>
      </c>
      <c r="G11" s="25" t="s">
        <v>27</v>
      </c>
      <c r="H11" s="25">
        <f>C11</f>
        <v>7625000</v>
      </c>
      <c r="I11" s="25">
        <f>H11</f>
        <v>7625000</v>
      </c>
      <c r="J11" s="26">
        <f>J25</f>
        <v>0</v>
      </c>
      <c r="K11" s="32" t="s">
        <v>28</v>
      </c>
      <c r="L11" s="27"/>
      <c r="M11" s="21" t="s">
        <v>29</v>
      </c>
      <c r="N11" s="21" t="s">
        <v>30</v>
      </c>
      <c r="O11" s="27" t="s">
        <v>31</v>
      </c>
      <c r="P11" s="27"/>
      <c r="Q11" s="27" t="s">
        <v>27</v>
      </c>
      <c r="R11" s="28"/>
      <c r="S11" s="28"/>
    </row>
    <row r="12" spans="1:19" s="33" customFormat="1" ht="15.75" customHeight="1" x14ac:dyDescent="0.25">
      <c r="A12" s="28" t="s">
        <v>33</v>
      </c>
      <c r="B12" s="30">
        <v>14290000</v>
      </c>
      <c r="C12" s="23">
        <v>14290000</v>
      </c>
      <c r="D12" s="23">
        <v>13710000</v>
      </c>
      <c r="E12" s="22">
        <v>20421095</v>
      </c>
      <c r="F12" s="31">
        <v>49720</v>
      </c>
      <c r="G12" s="25" t="s">
        <v>27</v>
      </c>
      <c r="H12" s="25">
        <f>C12</f>
        <v>14290000</v>
      </c>
      <c r="I12" s="25">
        <f>H12</f>
        <v>14290000</v>
      </c>
      <c r="J12" s="26">
        <f>J26</f>
        <v>0</v>
      </c>
      <c r="K12" s="32" t="s">
        <v>34</v>
      </c>
      <c r="L12" s="27"/>
      <c r="M12" s="21" t="s">
        <v>29</v>
      </c>
      <c r="N12" s="21" t="s">
        <v>30</v>
      </c>
      <c r="O12" s="27" t="s">
        <v>31</v>
      </c>
      <c r="P12" s="27"/>
      <c r="Q12" s="27" t="s">
        <v>35</v>
      </c>
      <c r="R12" s="28"/>
      <c r="S12" s="28"/>
    </row>
    <row r="13" spans="1:19" s="33" customFormat="1" ht="15.75" customHeight="1" x14ac:dyDescent="0.25">
      <c r="A13" s="28" t="s">
        <v>68</v>
      </c>
      <c r="B13" s="30"/>
      <c r="C13" s="23">
        <v>17240000</v>
      </c>
      <c r="D13" s="23">
        <v>13885000</v>
      </c>
      <c r="E13" s="22">
        <v>21896250</v>
      </c>
      <c r="F13" s="31">
        <v>50313</v>
      </c>
      <c r="G13" s="25" t="s">
        <v>27</v>
      </c>
      <c r="H13" s="25">
        <f>C13</f>
        <v>17240000</v>
      </c>
      <c r="I13" s="25">
        <f>H13-1200000</f>
        <v>16040000</v>
      </c>
      <c r="J13" s="25">
        <f>H13-I13</f>
        <v>1200000</v>
      </c>
      <c r="K13" s="32" t="s">
        <v>34</v>
      </c>
      <c r="L13" s="27"/>
      <c r="M13" s="21"/>
      <c r="N13" s="21"/>
      <c r="O13" s="27"/>
      <c r="P13" s="27"/>
      <c r="Q13" s="27"/>
      <c r="R13" s="28"/>
      <c r="S13" s="28"/>
    </row>
    <row r="14" spans="1:19" s="33" customFormat="1" ht="15.75" customHeight="1" x14ac:dyDescent="0.25">
      <c r="A14" s="28" t="s">
        <v>69</v>
      </c>
      <c r="B14" s="30"/>
      <c r="C14" s="23">
        <v>16440000</v>
      </c>
      <c r="D14" s="23">
        <v>14930000</v>
      </c>
      <c r="E14" s="22">
        <v>24471500</v>
      </c>
      <c r="F14" s="31">
        <v>50632</v>
      </c>
      <c r="G14" s="25" t="s">
        <v>27</v>
      </c>
      <c r="H14" s="25">
        <f>C14</f>
        <v>16440000</v>
      </c>
      <c r="I14" s="25">
        <f>H14-1800000</f>
        <v>14640000</v>
      </c>
      <c r="J14" s="25">
        <f>H14-I14</f>
        <v>1800000</v>
      </c>
      <c r="K14" s="32" t="s">
        <v>34</v>
      </c>
      <c r="L14" s="27"/>
      <c r="M14" s="21"/>
      <c r="N14" s="21"/>
      <c r="O14" s="27"/>
      <c r="P14" s="27"/>
      <c r="Q14" s="27"/>
      <c r="R14" s="28"/>
      <c r="S14" s="28"/>
    </row>
    <row r="15" spans="1:19" s="33" customFormat="1" ht="15.75" customHeight="1" x14ac:dyDescent="0.25">
      <c r="A15" s="28" t="s">
        <v>70</v>
      </c>
      <c r="B15" s="30"/>
      <c r="C15" s="23">
        <v>25000000</v>
      </c>
      <c r="D15" s="23">
        <v>22375000</v>
      </c>
      <c r="E15" s="22">
        <v>32670467</v>
      </c>
      <c r="F15" s="31">
        <v>51043</v>
      </c>
      <c r="G15" s="25" t="s">
        <v>27</v>
      </c>
      <c r="H15" s="25">
        <f>C15</f>
        <v>25000000</v>
      </c>
      <c r="I15" s="25">
        <f>H15</f>
        <v>25000000</v>
      </c>
      <c r="J15" s="26">
        <v>0</v>
      </c>
      <c r="K15" s="32" t="s">
        <v>73</v>
      </c>
      <c r="L15" s="27"/>
      <c r="M15" s="21"/>
      <c r="N15" s="21"/>
      <c r="O15" s="27"/>
      <c r="P15" s="27"/>
      <c r="Q15" s="27"/>
      <c r="R15" s="28"/>
      <c r="S15" s="28"/>
    </row>
    <row r="16" spans="1:19" s="33" customFormat="1" ht="15.75" customHeight="1" x14ac:dyDescent="0.25">
      <c r="A16" s="28" t="s">
        <v>71</v>
      </c>
      <c r="B16" s="30"/>
      <c r="C16" s="23">
        <v>7300000</v>
      </c>
      <c r="D16" s="23">
        <v>4683166</v>
      </c>
      <c r="E16" s="22">
        <v>6342613</v>
      </c>
      <c r="F16" s="31">
        <v>45930</v>
      </c>
      <c r="G16" s="25" t="s">
        <v>27</v>
      </c>
      <c r="H16" s="25">
        <f>C16</f>
        <v>7300000</v>
      </c>
      <c r="I16" s="25">
        <f>H16</f>
        <v>7300000</v>
      </c>
      <c r="J16" s="26">
        <v>0</v>
      </c>
      <c r="K16" s="32" t="s">
        <v>72</v>
      </c>
      <c r="L16" s="27"/>
      <c r="M16" s="21"/>
      <c r="N16" s="21"/>
      <c r="O16" s="27"/>
      <c r="P16" s="27"/>
      <c r="Q16" s="27"/>
      <c r="R16" s="28"/>
      <c r="S16" s="28"/>
    </row>
    <row r="17" spans="1:19" s="33" customFormat="1" x14ac:dyDescent="0.25">
      <c r="A17" s="28" t="s">
        <v>36</v>
      </c>
      <c r="B17" s="30">
        <v>13310000</v>
      </c>
      <c r="C17" s="23">
        <v>13310000</v>
      </c>
      <c r="D17" s="23">
        <v>8660000</v>
      </c>
      <c r="E17" s="22">
        <v>11059995</v>
      </c>
      <c r="F17" s="31">
        <v>46631</v>
      </c>
      <c r="G17" s="25" t="s">
        <v>37</v>
      </c>
      <c r="H17" s="25">
        <f t="shared" ref="H17:H41" si="0">C17</f>
        <v>13310000</v>
      </c>
      <c r="I17" s="25">
        <f t="shared" ref="I17:I45" si="1">H17</f>
        <v>13310000</v>
      </c>
      <c r="J17" s="26">
        <f>J27</f>
        <v>0</v>
      </c>
      <c r="K17" s="32" t="s">
        <v>38</v>
      </c>
      <c r="L17" s="27"/>
      <c r="M17" s="27" t="s">
        <v>29</v>
      </c>
      <c r="N17" s="21" t="s">
        <v>30</v>
      </c>
      <c r="O17" s="27"/>
      <c r="P17" s="27"/>
      <c r="Q17" s="27"/>
      <c r="R17" s="28"/>
      <c r="S17" s="28"/>
    </row>
    <row r="18" spans="1:19" s="33" customFormat="1" x14ac:dyDescent="0.25">
      <c r="A18" s="28" t="s">
        <v>39</v>
      </c>
      <c r="B18" s="30">
        <v>10000000</v>
      </c>
      <c r="C18" s="23">
        <v>10000000</v>
      </c>
      <c r="D18" s="23">
        <v>5360000</v>
      </c>
      <c r="E18" s="22">
        <v>7129439</v>
      </c>
      <c r="F18" s="31">
        <v>46631</v>
      </c>
      <c r="G18" s="25" t="s">
        <v>37</v>
      </c>
      <c r="H18" s="25">
        <f t="shared" si="0"/>
        <v>10000000</v>
      </c>
      <c r="I18" s="25">
        <f t="shared" si="1"/>
        <v>10000000</v>
      </c>
      <c r="J18" s="26">
        <f t="shared" ref="J18:J23" si="2">J28</f>
        <v>0</v>
      </c>
      <c r="K18" s="32" t="s">
        <v>38</v>
      </c>
      <c r="L18" s="27"/>
      <c r="M18" s="27" t="s">
        <v>29</v>
      </c>
      <c r="N18" s="21" t="s">
        <v>30</v>
      </c>
      <c r="O18" s="27"/>
      <c r="P18" s="27"/>
      <c r="Q18" s="27"/>
      <c r="R18" s="28"/>
      <c r="S18" s="28"/>
    </row>
    <row r="19" spans="1:19" s="33" customFormat="1" x14ac:dyDescent="0.25">
      <c r="A19" s="28" t="s">
        <v>40</v>
      </c>
      <c r="B19" s="30">
        <v>8725000</v>
      </c>
      <c r="C19" s="23">
        <v>8725000</v>
      </c>
      <c r="D19" s="23">
        <v>7450000</v>
      </c>
      <c r="E19" s="22">
        <v>10309358</v>
      </c>
      <c r="F19" s="31">
        <v>52110</v>
      </c>
      <c r="G19" s="25" t="s">
        <v>37</v>
      </c>
      <c r="H19" s="25">
        <f t="shared" si="0"/>
        <v>8725000</v>
      </c>
      <c r="I19" s="25">
        <f t="shared" si="1"/>
        <v>8725000</v>
      </c>
      <c r="J19" s="26">
        <f t="shared" si="2"/>
        <v>0</v>
      </c>
      <c r="K19" s="32" t="s">
        <v>38</v>
      </c>
      <c r="L19" s="27"/>
      <c r="M19" s="21" t="s">
        <v>29</v>
      </c>
      <c r="N19" s="21" t="s">
        <v>30</v>
      </c>
      <c r="O19" s="27"/>
      <c r="P19" s="27"/>
      <c r="Q19" s="27" t="s">
        <v>27</v>
      </c>
      <c r="R19" s="28"/>
      <c r="S19" s="28"/>
    </row>
    <row r="20" spans="1:19" s="33" customFormat="1" x14ac:dyDescent="0.25">
      <c r="A20" s="28" t="s">
        <v>41</v>
      </c>
      <c r="B20" s="30">
        <v>1762000</v>
      </c>
      <c r="C20" s="23">
        <v>1762000</v>
      </c>
      <c r="D20" s="23">
        <v>1547000</v>
      </c>
      <c r="E20" s="22">
        <v>2193411</v>
      </c>
      <c r="F20" s="31">
        <v>49553</v>
      </c>
      <c r="G20" s="25" t="s">
        <v>37</v>
      </c>
      <c r="H20" s="25">
        <f t="shared" si="0"/>
        <v>1762000</v>
      </c>
      <c r="I20" s="25">
        <f t="shared" si="1"/>
        <v>1762000</v>
      </c>
      <c r="J20" s="26">
        <f t="shared" si="2"/>
        <v>0</v>
      </c>
      <c r="K20" s="32" t="s">
        <v>38</v>
      </c>
      <c r="L20" s="27"/>
      <c r="M20" s="21" t="s">
        <v>29</v>
      </c>
      <c r="N20" s="21" t="s">
        <v>30</v>
      </c>
      <c r="O20" s="27"/>
      <c r="P20" s="27"/>
      <c r="Q20" s="27" t="s">
        <v>27</v>
      </c>
      <c r="R20" s="28"/>
      <c r="S20" s="28"/>
    </row>
    <row r="21" spans="1:19" s="33" customFormat="1" x14ac:dyDescent="0.25">
      <c r="A21" s="28" t="s">
        <v>42</v>
      </c>
      <c r="B21" s="30">
        <v>3835000</v>
      </c>
      <c r="C21" s="23">
        <v>4440000</v>
      </c>
      <c r="D21" s="23">
        <v>3245000</v>
      </c>
      <c r="E21" s="22">
        <v>3602300</v>
      </c>
      <c r="F21" s="31">
        <v>44788</v>
      </c>
      <c r="G21" s="25" t="s">
        <v>27</v>
      </c>
      <c r="H21" s="25">
        <f t="shared" si="0"/>
        <v>4440000</v>
      </c>
      <c r="I21" s="25">
        <f t="shared" si="1"/>
        <v>4440000</v>
      </c>
      <c r="J21" s="26">
        <f t="shared" si="2"/>
        <v>0</v>
      </c>
      <c r="K21" s="32" t="s">
        <v>38</v>
      </c>
      <c r="L21" s="27"/>
      <c r="M21" s="21" t="s">
        <v>29</v>
      </c>
      <c r="N21" s="21" t="s">
        <v>30</v>
      </c>
      <c r="O21" s="27" t="s">
        <v>31</v>
      </c>
      <c r="P21" s="27"/>
      <c r="Q21" s="27" t="s">
        <v>27</v>
      </c>
      <c r="R21" s="28"/>
      <c r="S21" s="28"/>
    </row>
    <row r="22" spans="1:19" s="33" customFormat="1" hidden="1" x14ac:dyDescent="0.25">
      <c r="A22" s="28" t="s">
        <v>43</v>
      </c>
      <c r="B22" s="30">
        <v>6430000</v>
      </c>
      <c r="C22" s="23">
        <v>0</v>
      </c>
      <c r="D22" s="23">
        <v>0</v>
      </c>
      <c r="E22" s="22">
        <v>0</v>
      </c>
      <c r="F22" s="31">
        <v>43344</v>
      </c>
      <c r="G22" s="25" t="s">
        <v>37</v>
      </c>
      <c r="H22" s="25">
        <f t="shared" si="0"/>
        <v>0</v>
      </c>
      <c r="I22" s="25">
        <f t="shared" si="1"/>
        <v>0</v>
      </c>
      <c r="J22" s="26">
        <f t="shared" si="2"/>
        <v>0</v>
      </c>
      <c r="K22" s="32" t="s">
        <v>44</v>
      </c>
      <c r="L22" s="27"/>
      <c r="M22" s="21" t="s">
        <v>29</v>
      </c>
      <c r="N22" s="21" t="s">
        <v>30</v>
      </c>
      <c r="O22" s="27"/>
      <c r="P22" s="27"/>
      <c r="Q22" s="27"/>
      <c r="R22" s="28"/>
      <c r="S22" s="28"/>
    </row>
    <row r="23" spans="1:19" s="33" customFormat="1" x14ac:dyDescent="0.25">
      <c r="A23" s="28" t="s">
        <v>45</v>
      </c>
      <c r="B23" s="34">
        <v>18000</v>
      </c>
      <c r="C23" s="23">
        <v>18000000</v>
      </c>
      <c r="D23" s="23">
        <v>15440000</v>
      </c>
      <c r="E23" s="22">
        <v>21639700</v>
      </c>
      <c r="F23" s="31">
        <v>46614</v>
      </c>
      <c r="G23" s="25" t="s">
        <v>37</v>
      </c>
      <c r="H23" s="25">
        <f t="shared" si="0"/>
        <v>18000000</v>
      </c>
      <c r="I23" s="25">
        <f t="shared" si="1"/>
        <v>18000000</v>
      </c>
      <c r="J23" s="26">
        <f t="shared" si="2"/>
        <v>0</v>
      </c>
      <c r="K23" s="32" t="s">
        <v>38</v>
      </c>
      <c r="L23" s="27"/>
      <c r="M23" s="21" t="s">
        <v>29</v>
      </c>
      <c r="N23" s="21" t="s">
        <v>30</v>
      </c>
      <c r="O23" s="27"/>
      <c r="P23" s="27"/>
      <c r="Q23" s="27" t="s">
        <v>27</v>
      </c>
      <c r="R23" s="28"/>
      <c r="S23" s="28"/>
    </row>
    <row r="24" spans="1:19" s="33" customFormat="1" x14ac:dyDescent="0.25">
      <c r="A24" s="28" t="s">
        <v>46</v>
      </c>
      <c r="B24" s="30">
        <v>5600000</v>
      </c>
      <c r="C24" s="23">
        <v>5600000</v>
      </c>
      <c r="D24" s="23">
        <v>3835000</v>
      </c>
      <c r="E24" s="22">
        <v>5087511</v>
      </c>
      <c r="F24" s="31">
        <v>48061</v>
      </c>
      <c r="G24" s="25" t="s">
        <v>37</v>
      </c>
      <c r="H24" s="25">
        <f t="shared" si="0"/>
        <v>5600000</v>
      </c>
      <c r="I24" s="25">
        <f t="shared" si="1"/>
        <v>5600000</v>
      </c>
      <c r="J24" s="26">
        <v>0</v>
      </c>
      <c r="K24" s="32" t="s">
        <v>47</v>
      </c>
      <c r="L24" s="27"/>
      <c r="M24" s="21"/>
      <c r="N24" s="21"/>
      <c r="O24" s="27"/>
      <c r="P24" s="27"/>
      <c r="Q24" s="27"/>
      <c r="R24" s="28"/>
      <c r="S24" s="28"/>
    </row>
    <row r="25" spans="1:19" s="33" customFormat="1" x14ac:dyDescent="0.25">
      <c r="A25" s="28" t="s">
        <v>48</v>
      </c>
      <c r="B25" s="30">
        <v>9913006</v>
      </c>
      <c r="C25" s="23">
        <v>9913006</v>
      </c>
      <c r="D25" s="23">
        <v>5209296</v>
      </c>
      <c r="E25" s="22">
        <v>10708456</v>
      </c>
      <c r="F25" s="31">
        <v>44196</v>
      </c>
      <c r="G25" s="25" t="s">
        <v>37</v>
      </c>
      <c r="H25" s="25">
        <f t="shared" si="0"/>
        <v>9913006</v>
      </c>
      <c r="I25" s="25">
        <f t="shared" si="1"/>
        <v>9913006</v>
      </c>
      <c r="J25" s="26">
        <v>0</v>
      </c>
      <c r="K25" s="32" t="s">
        <v>49</v>
      </c>
      <c r="L25" s="27"/>
      <c r="M25" s="21"/>
      <c r="N25" s="21"/>
      <c r="O25" s="27"/>
      <c r="P25" s="27"/>
      <c r="Q25" s="27"/>
      <c r="R25" s="28"/>
      <c r="S25" s="28"/>
    </row>
    <row r="26" spans="1:19" s="33" customFormat="1" x14ac:dyDescent="0.25">
      <c r="A26" s="28" t="s">
        <v>50</v>
      </c>
      <c r="B26" s="30">
        <v>700000</v>
      </c>
      <c r="C26" s="23">
        <v>700000</v>
      </c>
      <c r="D26" s="23">
        <v>1722467</v>
      </c>
      <c r="E26" s="22">
        <v>0</v>
      </c>
      <c r="F26" s="31">
        <v>44367</v>
      </c>
      <c r="G26" s="25" t="s">
        <v>37</v>
      </c>
      <c r="H26" s="25">
        <f t="shared" si="0"/>
        <v>700000</v>
      </c>
      <c r="I26" s="25">
        <f t="shared" si="1"/>
        <v>700000</v>
      </c>
      <c r="J26" s="26">
        <v>0</v>
      </c>
      <c r="K26" s="32" t="s">
        <v>51</v>
      </c>
      <c r="L26" s="27"/>
      <c r="M26" s="21"/>
      <c r="N26" s="21"/>
      <c r="O26" s="27"/>
      <c r="P26" s="27"/>
      <c r="Q26" s="27"/>
      <c r="R26" s="28"/>
      <c r="S26" s="28" t="s">
        <v>52</v>
      </c>
    </row>
    <row r="27" spans="1:19" s="33" customFormat="1" x14ac:dyDescent="0.25">
      <c r="A27" s="28" t="s">
        <v>53</v>
      </c>
      <c r="B27" s="28"/>
      <c r="C27" s="23">
        <v>480000</v>
      </c>
      <c r="D27" s="23">
        <v>120221</v>
      </c>
      <c r="E27" s="22">
        <v>268996.71000000002</v>
      </c>
      <c r="F27" s="31">
        <v>44328</v>
      </c>
      <c r="G27" s="25" t="s">
        <v>37</v>
      </c>
      <c r="H27" s="25">
        <f t="shared" si="0"/>
        <v>480000</v>
      </c>
      <c r="I27" s="25">
        <f t="shared" si="1"/>
        <v>480000</v>
      </c>
      <c r="J27" s="26">
        <v>0</v>
      </c>
      <c r="K27" s="32" t="s">
        <v>54</v>
      </c>
      <c r="L27" s="27"/>
      <c r="M27" s="21"/>
      <c r="N27" s="21"/>
      <c r="O27" s="27"/>
      <c r="P27" s="27"/>
      <c r="Q27" s="27"/>
      <c r="R27" s="28"/>
      <c r="S27" s="28"/>
    </row>
    <row r="28" spans="1:19" s="33" customFormat="1" x14ac:dyDescent="0.25">
      <c r="A28" s="28" t="s">
        <v>53</v>
      </c>
      <c r="B28" s="28"/>
      <c r="C28" s="23">
        <v>732500</v>
      </c>
      <c r="D28" s="23">
        <v>62372</v>
      </c>
      <c r="E28" s="22">
        <v>63116</v>
      </c>
      <c r="F28" s="31">
        <v>44135</v>
      </c>
      <c r="G28" s="25" t="s">
        <v>37</v>
      </c>
      <c r="H28" s="25">
        <f t="shared" si="0"/>
        <v>732500</v>
      </c>
      <c r="I28" s="25">
        <f t="shared" si="1"/>
        <v>732500</v>
      </c>
      <c r="J28" s="26">
        <v>0</v>
      </c>
      <c r="K28" s="32" t="s">
        <v>55</v>
      </c>
      <c r="L28" s="27"/>
      <c r="M28" s="21"/>
      <c r="N28" s="21"/>
      <c r="O28" s="27"/>
      <c r="P28" s="27"/>
      <c r="Q28" s="27"/>
      <c r="R28" s="28"/>
      <c r="S28" s="28"/>
    </row>
    <row r="29" spans="1:19" s="33" customFormat="1" x14ac:dyDescent="0.25">
      <c r="A29" s="28" t="s">
        <v>53</v>
      </c>
      <c r="B29" s="28"/>
      <c r="C29" s="23">
        <v>2097840</v>
      </c>
      <c r="D29" s="23">
        <v>105844</v>
      </c>
      <c r="E29" s="22"/>
      <c r="F29" s="31">
        <v>44197</v>
      </c>
      <c r="G29" s="25" t="s">
        <v>37</v>
      </c>
      <c r="H29" s="25">
        <f t="shared" si="0"/>
        <v>2097840</v>
      </c>
      <c r="I29" s="25">
        <f t="shared" si="1"/>
        <v>2097840</v>
      </c>
      <c r="J29" s="26">
        <v>0</v>
      </c>
      <c r="K29" s="32" t="s">
        <v>56</v>
      </c>
      <c r="L29" s="27"/>
      <c r="M29" s="21"/>
      <c r="N29" s="21"/>
      <c r="O29" s="27"/>
      <c r="P29" s="27"/>
      <c r="Q29" s="27"/>
      <c r="R29" s="28"/>
      <c r="S29" s="28"/>
    </row>
    <row r="30" spans="1:19" s="33" customFormat="1" x14ac:dyDescent="0.25">
      <c r="A30" s="28" t="s">
        <v>53</v>
      </c>
      <c r="B30" s="28"/>
      <c r="C30" s="23">
        <v>335680</v>
      </c>
      <c r="D30" s="23">
        <v>0</v>
      </c>
      <c r="E30" s="22">
        <v>0</v>
      </c>
      <c r="F30" s="31">
        <v>43466</v>
      </c>
      <c r="G30" s="25" t="s">
        <v>37</v>
      </c>
      <c r="H30" s="25">
        <f t="shared" si="0"/>
        <v>335680</v>
      </c>
      <c r="I30" s="25">
        <f t="shared" si="1"/>
        <v>335680</v>
      </c>
      <c r="J30" s="26">
        <v>0</v>
      </c>
      <c r="K30" s="32" t="s">
        <v>57</v>
      </c>
      <c r="L30" s="27"/>
      <c r="M30" s="21"/>
      <c r="N30" s="21"/>
      <c r="O30" s="27"/>
      <c r="P30" s="27"/>
      <c r="Q30" s="27"/>
      <c r="R30" s="28"/>
      <c r="S30" s="28"/>
    </row>
    <row r="31" spans="1:19" s="33" customFormat="1" x14ac:dyDescent="0.25">
      <c r="A31" s="28" t="s">
        <v>53</v>
      </c>
      <c r="B31" s="28"/>
      <c r="C31" s="23">
        <v>2685000</v>
      </c>
      <c r="D31" s="23">
        <v>1726040</v>
      </c>
      <c r="E31" s="22"/>
      <c r="F31" s="31">
        <v>46023</v>
      </c>
      <c r="G31" s="25" t="s">
        <v>37</v>
      </c>
      <c r="H31" s="25">
        <f t="shared" si="0"/>
        <v>2685000</v>
      </c>
      <c r="I31" s="25">
        <f t="shared" si="1"/>
        <v>2685000</v>
      </c>
      <c r="J31" s="26">
        <v>0</v>
      </c>
      <c r="K31" s="32" t="s">
        <v>58</v>
      </c>
      <c r="L31" s="27"/>
      <c r="M31" s="21"/>
      <c r="N31" s="21"/>
      <c r="O31" s="27"/>
      <c r="P31" s="27"/>
      <c r="Q31" s="27"/>
      <c r="R31" s="28"/>
      <c r="S31" s="28"/>
    </row>
    <row r="32" spans="1:19" s="33" customFormat="1" x14ac:dyDescent="0.25">
      <c r="A32" s="28" t="s">
        <v>53</v>
      </c>
      <c r="B32" s="28"/>
      <c r="C32" s="23">
        <v>428400</v>
      </c>
      <c r="D32" s="23">
        <v>0</v>
      </c>
      <c r="E32" s="22">
        <v>0</v>
      </c>
      <c r="F32" s="31">
        <v>43591</v>
      </c>
      <c r="G32" s="25" t="s">
        <v>37</v>
      </c>
      <c r="H32" s="25">
        <f t="shared" si="0"/>
        <v>428400</v>
      </c>
      <c r="I32" s="25">
        <f t="shared" si="1"/>
        <v>428400</v>
      </c>
      <c r="J32" s="26">
        <v>0</v>
      </c>
      <c r="K32" s="32" t="s">
        <v>54</v>
      </c>
      <c r="L32" s="27"/>
      <c r="M32" s="21"/>
      <c r="N32" s="21"/>
      <c r="O32" s="27"/>
      <c r="P32" s="27"/>
      <c r="Q32" s="27"/>
      <c r="R32" s="28"/>
      <c r="S32" s="28"/>
    </row>
    <row r="33" spans="1:19" s="33" customFormat="1" x14ac:dyDescent="0.25">
      <c r="A33" s="28" t="s">
        <v>53</v>
      </c>
      <c r="B33" s="28"/>
      <c r="C33" s="23">
        <v>260814</v>
      </c>
      <c r="D33" s="23">
        <v>54080</v>
      </c>
      <c r="E33" s="22"/>
      <c r="F33" s="31">
        <v>44317</v>
      </c>
      <c r="G33" s="25" t="s">
        <v>37</v>
      </c>
      <c r="H33" s="25">
        <f t="shared" si="0"/>
        <v>260814</v>
      </c>
      <c r="I33" s="25">
        <f t="shared" si="1"/>
        <v>260814</v>
      </c>
      <c r="J33" s="26">
        <v>0</v>
      </c>
      <c r="K33" s="32" t="s">
        <v>59</v>
      </c>
      <c r="L33" s="27"/>
      <c r="M33" s="21"/>
      <c r="N33" s="21"/>
      <c r="O33" s="27"/>
      <c r="P33" s="27"/>
      <c r="Q33" s="27"/>
      <c r="R33" s="28"/>
      <c r="S33" s="28"/>
    </row>
    <row r="34" spans="1:19" s="33" customFormat="1" x14ac:dyDescent="0.25">
      <c r="A34" s="28" t="s">
        <v>53</v>
      </c>
      <c r="B34" s="28"/>
      <c r="C34" s="23">
        <v>254694</v>
      </c>
      <c r="D34" s="23">
        <v>113620</v>
      </c>
      <c r="E34" s="22">
        <v>117731</v>
      </c>
      <c r="F34" s="31">
        <v>45047</v>
      </c>
      <c r="G34" s="25" t="s">
        <v>37</v>
      </c>
      <c r="H34" s="25">
        <f t="shared" si="0"/>
        <v>254694</v>
      </c>
      <c r="I34" s="25">
        <f t="shared" si="1"/>
        <v>254694</v>
      </c>
      <c r="J34" s="26">
        <v>0</v>
      </c>
      <c r="K34" s="32" t="s">
        <v>60</v>
      </c>
      <c r="L34" s="27"/>
      <c r="M34" s="21"/>
      <c r="N34" s="21"/>
      <c r="O34" s="27"/>
      <c r="P34" s="27"/>
      <c r="Q34" s="27"/>
      <c r="R34" s="28"/>
      <c r="S34" s="28"/>
    </row>
    <row r="35" spans="1:19" s="33" customFormat="1" x14ac:dyDescent="0.25">
      <c r="A35" s="28" t="s">
        <v>53</v>
      </c>
      <c r="B35" s="28"/>
      <c r="C35" s="23">
        <v>979455</v>
      </c>
      <c r="D35" s="23">
        <v>614091</v>
      </c>
      <c r="E35" s="22">
        <v>660540</v>
      </c>
      <c r="F35" s="31">
        <v>46143</v>
      </c>
      <c r="G35" s="25" t="s">
        <v>37</v>
      </c>
      <c r="H35" s="25">
        <f t="shared" si="0"/>
        <v>979455</v>
      </c>
      <c r="I35" s="25">
        <f t="shared" si="1"/>
        <v>979455</v>
      </c>
      <c r="J35" s="26">
        <v>0</v>
      </c>
      <c r="K35" s="32" t="s">
        <v>61</v>
      </c>
      <c r="L35" s="27"/>
      <c r="M35" s="21"/>
      <c r="N35" s="21"/>
      <c r="O35" s="27"/>
      <c r="P35" s="27"/>
      <c r="Q35" s="27"/>
      <c r="R35" s="28"/>
      <c r="S35" s="28"/>
    </row>
    <row r="36" spans="1:19" s="33" customFormat="1" x14ac:dyDescent="0.25">
      <c r="A36" s="28" t="s">
        <v>53</v>
      </c>
      <c r="B36" s="28"/>
      <c r="C36" s="23">
        <v>3219500</v>
      </c>
      <c r="D36" s="23">
        <v>942723</v>
      </c>
      <c r="E36" s="22">
        <v>956549</v>
      </c>
      <c r="F36" s="31">
        <v>44607</v>
      </c>
      <c r="G36" s="25" t="s">
        <v>37</v>
      </c>
      <c r="H36" s="25">
        <f t="shared" si="0"/>
        <v>3219500</v>
      </c>
      <c r="I36" s="25">
        <f t="shared" si="1"/>
        <v>3219500</v>
      </c>
      <c r="J36" s="26">
        <v>0</v>
      </c>
      <c r="K36" s="32" t="s">
        <v>62</v>
      </c>
      <c r="L36" s="27"/>
      <c r="M36" s="21"/>
      <c r="N36" s="21"/>
      <c r="O36" s="27"/>
      <c r="P36" s="27"/>
      <c r="Q36" s="27"/>
      <c r="R36" s="28"/>
      <c r="S36" s="28"/>
    </row>
    <row r="37" spans="1:19" s="33" customFormat="1" x14ac:dyDescent="0.25">
      <c r="A37" s="28" t="s">
        <v>53</v>
      </c>
      <c r="B37" s="28"/>
      <c r="C37" s="23">
        <v>61000</v>
      </c>
      <c r="D37" s="23">
        <v>0</v>
      </c>
      <c r="E37" s="22">
        <v>0</v>
      </c>
      <c r="F37" s="31">
        <v>43876</v>
      </c>
      <c r="G37" s="25" t="s">
        <v>37</v>
      </c>
      <c r="H37" s="25">
        <f t="shared" si="0"/>
        <v>61000</v>
      </c>
      <c r="I37" s="25">
        <f t="shared" si="1"/>
        <v>61000</v>
      </c>
      <c r="J37" s="26">
        <v>0</v>
      </c>
      <c r="K37" s="32" t="s">
        <v>63</v>
      </c>
      <c r="L37" s="27"/>
      <c r="M37" s="21"/>
      <c r="N37" s="21"/>
      <c r="O37" s="27"/>
      <c r="P37" s="27"/>
      <c r="Q37" s="27"/>
      <c r="R37" s="28"/>
      <c r="S37" s="28"/>
    </row>
    <row r="38" spans="1:19" s="33" customFormat="1" x14ac:dyDescent="0.25">
      <c r="A38" s="28" t="s">
        <v>53</v>
      </c>
      <c r="B38" s="28"/>
      <c r="C38" s="23">
        <v>482200</v>
      </c>
      <c r="D38" s="23">
        <v>223348</v>
      </c>
      <c r="E38" s="22">
        <v>230742</v>
      </c>
      <c r="F38" s="31">
        <v>44865</v>
      </c>
      <c r="G38" s="25" t="s">
        <v>37</v>
      </c>
      <c r="H38" s="25">
        <f t="shared" si="0"/>
        <v>482200</v>
      </c>
      <c r="I38" s="25">
        <f t="shared" si="1"/>
        <v>482200</v>
      </c>
      <c r="J38" s="26">
        <v>0</v>
      </c>
      <c r="K38" s="32" t="s">
        <v>64</v>
      </c>
      <c r="L38" s="27"/>
      <c r="M38" s="21"/>
      <c r="N38" s="21"/>
      <c r="O38" s="27"/>
      <c r="P38" s="27"/>
      <c r="Q38" s="27"/>
      <c r="R38" s="28"/>
      <c r="S38" s="28"/>
    </row>
    <row r="39" spans="1:19" s="33" customFormat="1" ht="31.5" x14ac:dyDescent="0.25">
      <c r="A39" s="28" t="s">
        <v>53</v>
      </c>
      <c r="B39" s="28"/>
      <c r="C39" s="23">
        <v>2897100</v>
      </c>
      <c r="D39" s="23">
        <v>1812863</v>
      </c>
      <c r="E39" s="22">
        <v>1928393</v>
      </c>
      <c r="F39" s="31">
        <v>45596</v>
      </c>
      <c r="G39" s="25" t="s">
        <v>37</v>
      </c>
      <c r="H39" s="25">
        <f t="shared" si="0"/>
        <v>2897100</v>
      </c>
      <c r="I39" s="25">
        <f t="shared" si="1"/>
        <v>2897100</v>
      </c>
      <c r="J39" s="26">
        <v>0</v>
      </c>
      <c r="K39" s="32" t="s">
        <v>65</v>
      </c>
      <c r="L39" s="27"/>
      <c r="M39" s="21"/>
      <c r="N39" s="21"/>
      <c r="O39" s="27"/>
      <c r="P39" s="27"/>
      <c r="Q39" s="27"/>
      <c r="R39" s="28"/>
      <c r="S39" s="28"/>
    </row>
    <row r="40" spans="1:19" s="33" customFormat="1" x14ac:dyDescent="0.25">
      <c r="A40" s="28" t="s">
        <v>53</v>
      </c>
      <c r="B40" s="28"/>
      <c r="C40" s="23">
        <v>955000</v>
      </c>
      <c r="D40" s="23">
        <v>714630</v>
      </c>
      <c r="E40" s="22">
        <v>797188</v>
      </c>
      <c r="F40" s="31">
        <v>46691</v>
      </c>
      <c r="G40" s="25" t="s">
        <v>37</v>
      </c>
      <c r="H40" s="25">
        <f t="shared" si="0"/>
        <v>955000</v>
      </c>
      <c r="I40" s="25">
        <f t="shared" si="1"/>
        <v>955000</v>
      </c>
      <c r="J40" s="26">
        <v>0</v>
      </c>
      <c r="K40" s="32" t="s">
        <v>66</v>
      </c>
      <c r="L40" s="27"/>
      <c r="M40" s="21"/>
      <c r="N40" s="21"/>
      <c r="O40" s="27"/>
      <c r="P40" s="27"/>
      <c r="Q40" s="27"/>
      <c r="R40" s="28"/>
      <c r="S40" s="28"/>
    </row>
    <row r="41" spans="1:19" s="33" customFormat="1" x14ac:dyDescent="0.25">
      <c r="A41" s="28" t="s">
        <v>53</v>
      </c>
      <c r="B41" s="28"/>
      <c r="C41" s="23">
        <v>200000</v>
      </c>
      <c r="D41" s="35">
        <v>123000</v>
      </c>
      <c r="E41" s="26">
        <v>129923</v>
      </c>
      <c r="F41" s="31">
        <v>45169</v>
      </c>
      <c r="G41" s="25" t="s">
        <v>37</v>
      </c>
      <c r="H41" s="26">
        <f t="shared" si="0"/>
        <v>200000</v>
      </c>
      <c r="I41" s="26">
        <f t="shared" si="1"/>
        <v>200000</v>
      </c>
      <c r="J41" s="26"/>
      <c r="K41" s="32" t="s">
        <v>54</v>
      </c>
      <c r="L41" s="27"/>
      <c r="M41" s="21"/>
      <c r="N41" s="21"/>
      <c r="O41" s="27"/>
      <c r="P41" s="27"/>
      <c r="Q41" s="27"/>
      <c r="R41" s="28"/>
      <c r="S41" s="28"/>
    </row>
    <row r="42" spans="1:19" s="33" customFormat="1" x14ac:dyDescent="0.25">
      <c r="A42" s="28" t="s">
        <v>53</v>
      </c>
      <c r="B42" s="28"/>
      <c r="C42" s="23">
        <v>619000</v>
      </c>
      <c r="D42" s="35">
        <v>262268</v>
      </c>
      <c r="E42" s="26">
        <v>268503</v>
      </c>
      <c r="F42" s="31">
        <v>44545</v>
      </c>
      <c r="G42" s="25" t="s">
        <v>37</v>
      </c>
      <c r="H42" s="22">
        <f>C42</f>
        <v>619000</v>
      </c>
      <c r="I42" s="26">
        <f t="shared" si="1"/>
        <v>619000</v>
      </c>
      <c r="J42" s="26"/>
      <c r="K42" s="32" t="s">
        <v>54</v>
      </c>
      <c r="L42" s="27"/>
      <c r="M42" s="21"/>
      <c r="N42" s="21"/>
      <c r="O42" s="27"/>
      <c r="P42" s="27"/>
      <c r="Q42" s="27"/>
      <c r="R42" s="28"/>
      <c r="S42" s="28"/>
    </row>
    <row r="43" spans="1:19" s="33" customFormat="1" x14ac:dyDescent="0.25">
      <c r="A43" s="28" t="s">
        <v>53</v>
      </c>
      <c r="B43" s="28"/>
      <c r="C43" s="23">
        <v>212000</v>
      </c>
      <c r="D43" s="35">
        <v>140340</v>
      </c>
      <c r="E43" s="26">
        <v>147868</v>
      </c>
      <c r="F43" s="31">
        <v>44910</v>
      </c>
      <c r="G43" s="25" t="s">
        <v>37</v>
      </c>
      <c r="H43" s="22">
        <f t="shared" ref="H43:H45" si="3">C43</f>
        <v>212000</v>
      </c>
      <c r="I43" s="26">
        <f t="shared" si="1"/>
        <v>212000</v>
      </c>
      <c r="J43" s="26"/>
      <c r="K43" s="32" t="s">
        <v>54</v>
      </c>
      <c r="L43" s="27"/>
      <c r="M43" s="21"/>
      <c r="N43" s="21"/>
      <c r="O43" s="27"/>
      <c r="P43" s="27"/>
      <c r="Q43" s="27"/>
      <c r="R43" s="28"/>
      <c r="S43" s="28"/>
    </row>
    <row r="44" spans="1:19" s="33" customFormat="1" x14ac:dyDescent="0.25">
      <c r="A44" s="28" t="s">
        <v>53</v>
      </c>
      <c r="B44" s="28"/>
      <c r="C44" s="23">
        <v>318000</v>
      </c>
      <c r="D44" s="35">
        <v>105440</v>
      </c>
      <c r="E44" s="26">
        <v>114721</v>
      </c>
      <c r="F44" s="31">
        <v>45596</v>
      </c>
      <c r="G44" s="25" t="s">
        <v>37</v>
      </c>
      <c r="H44" s="22">
        <f t="shared" si="3"/>
        <v>318000</v>
      </c>
      <c r="I44" s="26">
        <f t="shared" si="1"/>
        <v>318000</v>
      </c>
      <c r="J44" s="26"/>
      <c r="K44" s="32" t="s">
        <v>54</v>
      </c>
      <c r="L44" s="27"/>
      <c r="M44" s="21"/>
      <c r="N44" s="21"/>
      <c r="O44" s="27"/>
      <c r="P44" s="27"/>
      <c r="Q44" s="27"/>
      <c r="R44" s="28"/>
      <c r="S44" s="28"/>
    </row>
    <row r="45" spans="1:19" s="33" customFormat="1" x14ac:dyDescent="0.25">
      <c r="A45" s="28" t="s">
        <v>53</v>
      </c>
      <c r="B45" s="28"/>
      <c r="C45" s="23">
        <v>3695500</v>
      </c>
      <c r="D45" s="35">
        <v>3148156</v>
      </c>
      <c r="E45" s="26">
        <v>3281536</v>
      </c>
      <c r="F45" s="31">
        <v>45632</v>
      </c>
      <c r="G45" s="25" t="s">
        <v>37</v>
      </c>
      <c r="H45" s="22">
        <f t="shared" si="3"/>
        <v>3695500</v>
      </c>
      <c r="I45" s="26">
        <f t="shared" si="1"/>
        <v>3695500</v>
      </c>
      <c r="J45" s="26"/>
      <c r="K45" s="32" t="s">
        <v>54</v>
      </c>
      <c r="L45" s="27"/>
      <c r="M45" s="21"/>
      <c r="N45" s="21"/>
      <c r="O45" s="27"/>
      <c r="P45" s="27"/>
      <c r="Q45" s="27"/>
      <c r="R45" s="28"/>
      <c r="S45" s="28"/>
    </row>
    <row r="46" spans="1:19" s="33" customFormat="1" x14ac:dyDescent="0.25">
      <c r="A46" s="28"/>
      <c r="B46" s="28"/>
      <c r="C46" s="35"/>
      <c r="D46" s="35"/>
      <c r="E46" s="26"/>
      <c r="F46" s="31"/>
      <c r="G46" s="27"/>
      <c r="H46" s="26"/>
      <c r="I46" s="26"/>
      <c r="J46" s="26"/>
      <c r="K46" s="32"/>
      <c r="L46" s="27"/>
      <c r="M46" s="21"/>
      <c r="N46" s="21"/>
      <c r="O46" s="27"/>
      <c r="P46" s="27"/>
      <c r="Q46" s="27"/>
      <c r="R46" s="28"/>
      <c r="S46" s="28"/>
    </row>
    <row r="47" spans="1:19" s="33" customFormat="1" x14ac:dyDescent="0.25">
      <c r="A47" s="28"/>
      <c r="B47" s="28"/>
      <c r="C47" s="35"/>
      <c r="D47" s="35"/>
      <c r="E47" s="26"/>
      <c r="F47" s="31"/>
      <c r="G47" s="27"/>
      <c r="H47" s="26"/>
      <c r="I47" s="26"/>
      <c r="J47" s="26"/>
      <c r="K47" s="32"/>
      <c r="L47" s="27"/>
      <c r="M47" s="21"/>
      <c r="N47" s="21"/>
      <c r="O47" s="27"/>
      <c r="P47" s="27"/>
      <c r="Q47" s="27"/>
      <c r="R47" s="28"/>
      <c r="S47" s="28"/>
    </row>
    <row r="48" spans="1:19" s="33" customFormat="1" x14ac:dyDescent="0.25">
      <c r="A48" s="28"/>
      <c r="B48" s="28"/>
      <c r="C48" s="35"/>
      <c r="D48" s="35"/>
      <c r="E48" s="26"/>
      <c r="F48" s="31"/>
      <c r="G48" s="27"/>
      <c r="H48" s="26"/>
      <c r="I48" s="26"/>
      <c r="J48" s="26"/>
      <c r="K48" s="32"/>
      <c r="L48" s="27"/>
      <c r="M48" s="21"/>
      <c r="N48" s="21"/>
      <c r="O48" s="27"/>
      <c r="P48" s="27"/>
      <c r="Q48" s="27"/>
      <c r="R48" s="28"/>
      <c r="S48" s="28"/>
    </row>
    <row r="49" spans="1:19" s="33" customFormat="1" x14ac:dyDescent="0.25">
      <c r="A49" s="28"/>
      <c r="B49" s="28"/>
      <c r="C49" s="35"/>
      <c r="D49" s="35"/>
      <c r="E49" s="26"/>
      <c r="F49" s="31"/>
      <c r="G49" s="27"/>
      <c r="H49" s="26"/>
      <c r="I49" s="26"/>
      <c r="J49" s="26"/>
      <c r="K49" s="32"/>
      <c r="L49" s="27"/>
      <c r="M49" s="21"/>
      <c r="N49" s="21"/>
      <c r="O49" s="27"/>
      <c r="P49" s="27"/>
      <c r="Q49" s="27"/>
      <c r="R49" s="28"/>
      <c r="S49" s="28"/>
    </row>
    <row r="50" spans="1:19" s="33" customFormat="1" x14ac:dyDescent="0.25">
      <c r="A50" s="28"/>
      <c r="B50" s="28"/>
      <c r="C50" s="35"/>
      <c r="D50" s="35"/>
      <c r="E50" s="26"/>
      <c r="F50" s="31"/>
      <c r="G50" s="27"/>
      <c r="H50" s="26"/>
      <c r="I50" s="26"/>
      <c r="J50" s="26"/>
      <c r="K50" s="32"/>
      <c r="L50" s="27"/>
      <c r="M50" s="21"/>
      <c r="N50" s="21"/>
      <c r="O50" s="27"/>
      <c r="P50" s="27"/>
      <c r="Q50" s="27"/>
      <c r="R50" s="28"/>
      <c r="S50" s="28"/>
    </row>
    <row r="51" spans="1:19" s="33" customFormat="1" x14ac:dyDescent="0.25">
      <c r="A51" s="28"/>
      <c r="B51" s="28"/>
      <c r="C51" s="35"/>
      <c r="D51" s="35"/>
      <c r="E51" s="26"/>
      <c r="F51" s="31"/>
      <c r="G51" s="27"/>
      <c r="H51" s="26"/>
      <c r="I51" s="26"/>
      <c r="J51" s="26"/>
      <c r="K51" s="32"/>
      <c r="L51" s="27"/>
      <c r="M51" s="21"/>
      <c r="N51" s="21"/>
      <c r="O51" s="27"/>
      <c r="P51" s="27"/>
      <c r="Q51" s="27"/>
      <c r="R51" s="28"/>
      <c r="S51" s="28"/>
    </row>
    <row r="52" spans="1:19" s="33" customFormat="1" x14ac:dyDescent="0.25">
      <c r="A52" s="28"/>
      <c r="B52" s="28"/>
      <c r="C52" s="35"/>
      <c r="D52" s="35"/>
      <c r="E52" s="26"/>
      <c r="F52" s="31"/>
      <c r="G52" s="27"/>
      <c r="H52" s="26"/>
      <c r="I52" s="26"/>
      <c r="J52" s="26"/>
      <c r="K52" s="32"/>
      <c r="L52" s="27"/>
      <c r="M52" s="21"/>
      <c r="N52" s="21"/>
      <c r="O52" s="27"/>
      <c r="P52" s="27"/>
      <c r="Q52" s="27"/>
      <c r="R52" s="28"/>
      <c r="S52" s="28"/>
    </row>
    <row r="53" spans="1:19" s="33" customFormat="1" x14ac:dyDescent="0.25">
      <c r="A53" s="28"/>
      <c r="B53" s="28"/>
      <c r="C53" s="35"/>
      <c r="D53" s="35"/>
      <c r="E53" s="26"/>
      <c r="F53" s="31"/>
      <c r="G53" s="27"/>
      <c r="H53" s="26"/>
      <c r="I53" s="26"/>
      <c r="J53" s="26"/>
      <c r="K53" s="32"/>
      <c r="L53" s="27"/>
      <c r="M53" s="21"/>
      <c r="N53" s="21"/>
      <c r="O53" s="27"/>
      <c r="P53" s="27"/>
      <c r="Q53" s="27"/>
      <c r="R53" s="28"/>
      <c r="S53" s="28"/>
    </row>
    <row r="54" spans="1:19" s="33" customFormat="1" x14ac:dyDescent="0.25">
      <c r="A54" s="28"/>
      <c r="B54" s="28"/>
      <c r="C54" s="35"/>
      <c r="D54" s="35"/>
      <c r="E54" s="26"/>
      <c r="F54" s="31"/>
      <c r="G54" s="27"/>
      <c r="H54" s="26"/>
      <c r="I54" s="26"/>
      <c r="J54" s="26"/>
      <c r="K54" s="32"/>
      <c r="L54" s="27"/>
      <c r="M54" s="21"/>
      <c r="N54" s="21"/>
      <c r="O54" s="27"/>
      <c r="P54" s="27"/>
      <c r="Q54" s="27"/>
      <c r="R54" s="28"/>
      <c r="S54" s="28"/>
    </row>
    <row r="55" spans="1:19" s="33" customFormat="1" x14ac:dyDescent="0.25">
      <c r="A55" s="28"/>
      <c r="B55" s="28"/>
      <c r="C55" s="35"/>
      <c r="D55" s="35"/>
      <c r="E55" s="26"/>
      <c r="F55" s="31"/>
      <c r="G55" s="27"/>
      <c r="H55" s="26"/>
      <c r="I55" s="26"/>
      <c r="J55" s="26"/>
      <c r="K55" s="32"/>
      <c r="L55" s="27"/>
      <c r="M55" s="21"/>
      <c r="N55" s="21"/>
      <c r="O55" s="27"/>
      <c r="P55" s="27"/>
      <c r="Q55" s="27"/>
      <c r="R55" s="28"/>
      <c r="S55" s="28"/>
    </row>
    <row r="56" spans="1:19" s="33" customFormat="1" x14ac:dyDescent="0.25">
      <c r="A56" s="28"/>
      <c r="B56" s="28"/>
      <c r="C56" s="35"/>
      <c r="D56" s="35"/>
      <c r="E56" s="26"/>
      <c r="F56" s="31"/>
      <c r="G56" s="27"/>
      <c r="H56" s="26"/>
      <c r="I56" s="26"/>
      <c r="J56" s="26"/>
      <c r="K56" s="32"/>
      <c r="L56" s="27"/>
      <c r="M56" s="21"/>
      <c r="N56" s="21"/>
      <c r="O56" s="27"/>
      <c r="P56" s="27"/>
      <c r="Q56" s="27"/>
      <c r="R56" s="28"/>
      <c r="S56" s="28"/>
    </row>
    <row r="57" spans="1:19" s="33" customFormat="1" x14ac:dyDescent="0.25">
      <c r="A57" s="28"/>
      <c r="B57" s="28"/>
      <c r="C57" s="35"/>
      <c r="D57" s="35"/>
      <c r="E57" s="26"/>
      <c r="F57" s="31"/>
      <c r="G57" s="27"/>
      <c r="H57" s="26"/>
      <c r="I57" s="26"/>
      <c r="J57" s="26"/>
      <c r="K57" s="32"/>
      <c r="L57" s="27"/>
      <c r="M57" s="21"/>
      <c r="N57" s="21"/>
      <c r="O57" s="27"/>
      <c r="P57" s="27"/>
      <c r="Q57" s="27"/>
      <c r="R57" s="28"/>
      <c r="S57" s="28"/>
    </row>
    <row r="58" spans="1:19" s="33" customFormat="1" x14ac:dyDescent="0.25">
      <c r="A58" s="28"/>
      <c r="B58" s="28"/>
      <c r="C58" s="35"/>
      <c r="D58" s="35"/>
      <c r="E58" s="26"/>
      <c r="F58" s="31"/>
      <c r="G58" s="27"/>
      <c r="H58" s="26"/>
      <c r="I58" s="26"/>
      <c r="J58" s="26"/>
      <c r="K58" s="32"/>
      <c r="L58" s="27"/>
      <c r="M58" s="21"/>
      <c r="N58" s="21"/>
      <c r="O58" s="27"/>
      <c r="P58" s="27"/>
      <c r="Q58" s="27"/>
      <c r="R58" s="28"/>
      <c r="S58" s="28"/>
    </row>
    <row r="59" spans="1:19" s="33" customFormat="1" x14ac:dyDescent="0.25">
      <c r="A59" s="28"/>
      <c r="B59" s="28"/>
      <c r="C59" s="35"/>
      <c r="D59" s="35"/>
      <c r="E59" s="26"/>
      <c r="F59" s="31"/>
      <c r="G59" s="27"/>
      <c r="H59" s="26"/>
      <c r="I59" s="26"/>
      <c r="J59" s="26"/>
      <c r="K59" s="32"/>
      <c r="L59" s="27"/>
      <c r="M59" s="21"/>
      <c r="N59" s="21"/>
      <c r="O59" s="27"/>
      <c r="P59" s="27"/>
      <c r="Q59" s="27"/>
      <c r="R59" s="28"/>
      <c r="S59" s="28"/>
    </row>
    <row r="60" spans="1:19" s="33" customFormat="1" x14ac:dyDescent="0.25">
      <c r="A60" s="28"/>
      <c r="B60" s="28"/>
      <c r="C60" s="35"/>
      <c r="D60" s="35"/>
      <c r="E60" s="26"/>
      <c r="F60" s="31"/>
      <c r="G60" s="27"/>
      <c r="H60" s="26"/>
      <c r="I60" s="26"/>
      <c r="J60" s="26"/>
      <c r="K60" s="32"/>
      <c r="L60" s="27"/>
      <c r="M60" s="21"/>
      <c r="N60" s="21"/>
      <c r="O60" s="27"/>
      <c r="P60" s="27"/>
      <c r="Q60" s="27"/>
      <c r="R60" s="28"/>
      <c r="S60" s="28"/>
    </row>
    <row r="61" spans="1:19" s="33" customFormat="1" x14ac:dyDescent="0.25">
      <c r="A61" s="28"/>
      <c r="B61" s="28"/>
      <c r="C61" s="35"/>
      <c r="D61" s="35"/>
      <c r="E61" s="26"/>
      <c r="F61" s="31"/>
      <c r="G61" s="27"/>
      <c r="H61" s="26"/>
      <c r="I61" s="26"/>
      <c r="J61" s="26"/>
      <c r="K61" s="32"/>
      <c r="L61" s="27"/>
      <c r="M61" s="21"/>
      <c r="N61" s="21"/>
      <c r="O61" s="27"/>
      <c r="P61" s="27"/>
      <c r="Q61" s="27"/>
      <c r="R61" s="28"/>
      <c r="S61" s="28"/>
    </row>
    <row r="62" spans="1:19" s="33" customFormat="1" x14ac:dyDescent="0.25">
      <c r="A62" s="28"/>
      <c r="B62" s="28"/>
      <c r="C62" s="35"/>
      <c r="D62" s="35"/>
      <c r="E62" s="26"/>
      <c r="F62" s="31"/>
      <c r="G62" s="27"/>
      <c r="H62" s="26"/>
      <c r="I62" s="26"/>
      <c r="J62" s="26"/>
      <c r="K62" s="32"/>
      <c r="L62" s="27"/>
      <c r="M62" s="21"/>
      <c r="N62" s="21"/>
      <c r="O62" s="27"/>
      <c r="P62" s="27"/>
      <c r="Q62" s="27"/>
      <c r="R62" s="28"/>
      <c r="S62" s="28"/>
    </row>
    <row r="63" spans="1:19" s="33" customFormat="1" x14ac:dyDescent="0.25">
      <c r="A63" s="28"/>
      <c r="B63" s="28"/>
      <c r="C63" s="35"/>
      <c r="D63" s="35"/>
      <c r="E63" s="26"/>
      <c r="F63" s="31"/>
      <c r="G63" s="27"/>
      <c r="H63" s="26"/>
      <c r="I63" s="26"/>
      <c r="J63" s="26"/>
      <c r="K63" s="32"/>
      <c r="L63" s="27"/>
      <c r="M63" s="21"/>
      <c r="N63" s="21"/>
      <c r="O63" s="27"/>
      <c r="P63" s="27"/>
      <c r="Q63" s="27"/>
      <c r="R63" s="28"/>
      <c r="S63" s="28"/>
    </row>
    <row r="64" spans="1:19" s="33" customFormat="1" x14ac:dyDescent="0.25">
      <c r="A64" s="28"/>
      <c r="B64" s="28"/>
      <c r="C64" s="35"/>
      <c r="D64" s="35"/>
      <c r="E64" s="26"/>
      <c r="F64" s="31"/>
      <c r="G64" s="27"/>
      <c r="H64" s="26"/>
      <c r="I64" s="26"/>
      <c r="J64" s="26"/>
      <c r="K64" s="32"/>
      <c r="L64" s="27"/>
      <c r="M64" s="21"/>
      <c r="N64" s="21"/>
      <c r="O64" s="27"/>
      <c r="P64" s="27"/>
      <c r="Q64" s="27"/>
      <c r="R64" s="28"/>
      <c r="S64" s="28"/>
    </row>
    <row r="65" spans="1:19" s="33" customFormat="1" x14ac:dyDescent="0.25">
      <c r="A65" s="28"/>
      <c r="B65" s="28"/>
      <c r="C65" s="35"/>
      <c r="D65" s="35"/>
      <c r="E65" s="26"/>
      <c r="F65" s="31"/>
      <c r="G65" s="27"/>
      <c r="H65" s="26"/>
      <c r="I65" s="26"/>
      <c r="J65" s="26"/>
      <c r="K65" s="32"/>
      <c r="L65" s="27"/>
      <c r="M65" s="21"/>
      <c r="N65" s="21"/>
      <c r="O65" s="27"/>
      <c r="P65" s="27"/>
      <c r="Q65" s="27"/>
      <c r="R65" s="28"/>
      <c r="S65" s="28"/>
    </row>
    <row r="66" spans="1:19" s="33" customFormat="1" x14ac:dyDescent="0.25">
      <c r="A66" s="28"/>
      <c r="B66" s="28"/>
      <c r="C66" s="35"/>
      <c r="D66" s="35"/>
      <c r="E66" s="26"/>
      <c r="F66" s="31"/>
      <c r="G66" s="27"/>
      <c r="H66" s="26"/>
      <c r="I66" s="26"/>
      <c r="J66" s="26"/>
      <c r="K66" s="32"/>
      <c r="L66" s="27"/>
      <c r="M66" s="21"/>
      <c r="N66" s="21"/>
      <c r="O66" s="27"/>
      <c r="P66" s="27"/>
      <c r="Q66" s="27"/>
      <c r="R66" s="28"/>
      <c r="S66" s="28"/>
    </row>
    <row r="67" spans="1:19" s="33" customFormat="1" x14ac:dyDescent="0.25">
      <c r="A67" s="28"/>
      <c r="B67" s="28"/>
      <c r="C67" s="35"/>
      <c r="D67" s="35"/>
      <c r="E67" s="26"/>
      <c r="F67" s="31"/>
      <c r="G67" s="27"/>
      <c r="H67" s="26"/>
      <c r="I67" s="26"/>
      <c r="J67" s="26"/>
      <c r="K67" s="32"/>
      <c r="L67" s="27"/>
      <c r="M67" s="21"/>
      <c r="N67" s="21"/>
      <c r="O67" s="27"/>
      <c r="P67" s="27"/>
      <c r="Q67" s="27"/>
      <c r="R67" s="28"/>
      <c r="S67" s="28"/>
    </row>
    <row r="68" spans="1:19" s="33" customFormat="1" x14ac:dyDescent="0.25">
      <c r="A68" s="28"/>
      <c r="B68" s="28"/>
      <c r="C68" s="35"/>
      <c r="D68" s="35"/>
      <c r="E68" s="26"/>
      <c r="F68" s="31"/>
      <c r="G68" s="27"/>
      <c r="H68" s="26"/>
      <c r="I68" s="26"/>
      <c r="J68" s="26"/>
      <c r="K68" s="32"/>
      <c r="L68" s="27"/>
      <c r="M68" s="21"/>
      <c r="N68" s="21"/>
      <c r="O68" s="27"/>
      <c r="P68" s="27"/>
      <c r="Q68" s="27"/>
      <c r="R68" s="28"/>
      <c r="S68" s="28"/>
    </row>
    <row r="69" spans="1:19" s="33" customFormat="1" x14ac:dyDescent="0.25">
      <c r="A69" s="28"/>
      <c r="B69" s="28"/>
      <c r="C69" s="35"/>
      <c r="D69" s="35"/>
      <c r="E69" s="26"/>
      <c r="F69" s="31"/>
      <c r="G69" s="27"/>
      <c r="H69" s="26"/>
      <c r="I69" s="26"/>
      <c r="J69" s="26"/>
      <c r="K69" s="32"/>
      <c r="L69" s="27"/>
      <c r="M69" s="21"/>
      <c r="N69" s="21"/>
      <c r="O69" s="27"/>
      <c r="P69" s="27"/>
      <c r="Q69" s="27"/>
      <c r="R69" s="28"/>
      <c r="S69" s="28"/>
    </row>
    <row r="70" spans="1:19" s="33" customFormat="1" x14ac:dyDescent="0.25">
      <c r="A70" s="28"/>
      <c r="B70" s="28"/>
      <c r="C70" s="35"/>
      <c r="D70" s="35"/>
      <c r="E70" s="26"/>
      <c r="F70" s="31"/>
      <c r="G70" s="27"/>
      <c r="H70" s="26"/>
      <c r="I70" s="26"/>
      <c r="J70" s="26"/>
      <c r="K70" s="32"/>
      <c r="L70" s="27"/>
      <c r="M70" s="21"/>
      <c r="N70" s="21"/>
      <c r="O70" s="27"/>
      <c r="P70" s="27"/>
      <c r="Q70" s="27"/>
      <c r="R70" s="28"/>
      <c r="S70" s="28"/>
    </row>
    <row r="71" spans="1:19" s="33" customFormat="1" x14ac:dyDescent="0.25">
      <c r="A71" s="28"/>
      <c r="B71" s="28"/>
      <c r="C71" s="35"/>
      <c r="D71" s="35"/>
      <c r="E71" s="26"/>
      <c r="F71" s="31"/>
      <c r="G71" s="27"/>
      <c r="H71" s="26"/>
      <c r="I71" s="26"/>
      <c r="J71" s="26"/>
      <c r="K71" s="32"/>
      <c r="L71" s="27"/>
      <c r="M71" s="21"/>
      <c r="N71" s="21"/>
      <c r="O71" s="27"/>
      <c r="P71" s="27"/>
      <c r="Q71" s="27"/>
      <c r="R71" s="28"/>
      <c r="S71" s="28"/>
    </row>
    <row r="72" spans="1:19" s="33" customFormat="1" x14ac:dyDescent="0.25">
      <c r="A72" s="28"/>
      <c r="B72" s="28"/>
      <c r="C72" s="35"/>
      <c r="D72" s="35"/>
      <c r="E72" s="26"/>
      <c r="F72" s="31"/>
      <c r="G72" s="27"/>
      <c r="H72" s="26"/>
      <c r="I72" s="26"/>
      <c r="J72" s="26"/>
      <c r="K72" s="32"/>
      <c r="L72" s="27"/>
      <c r="M72" s="21"/>
      <c r="N72" s="21"/>
      <c r="O72" s="27"/>
      <c r="P72" s="27"/>
      <c r="Q72" s="27"/>
      <c r="R72" s="28"/>
      <c r="S72" s="28"/>
    </row>
    <row r="73" spans="1:19" s="33" customFormat="1" x14ac:dyDescent="0.25">
      <c r="A73" s="28"/>
      <c r="B73" s="28"/>
      <c r="C73" s="35"/>
      <c r="D73" s="35"/>
      <c r="E73" s="26"/>
      <c r="F73" s="31"/>
      <c r="G73" s="27"/>
      <c r="H73" s="26"/>
      <c r="I73" s="26"/>
      <c r="J73" s="26"/>
      <c r="K73" s="32"/>
      <c r="L73" s="27"/>
      <c r="M73" s="21"/>
      <c r="N73" s="21"/>
      <c r="O73" s="27"/>
      <c r="P73" s="27"/>
      <c r="Q73" s="27"/>
      <c r="R73" s="28"/>
      <c r="S73" s="28"/>
    </row>
    <row r="74" spans="1:19" s="33" customFormat="1" x14ac:dyDescent="0.25">
      <c r="A74" s="28"/>
      <c r="B74" s="28"/>
      <c r="C74" s="35"/>
      <c r="D74" s="35"/>
      <c r="E74" s="26"/>
      <c r="F74" s="31"/>
      <c r="G74" s="27"/>
      <c r="H74" s="26"/>
      <c r="I74" s="26"/>
      <c r="J74" s="26"/>
      <c r="K74" s="32"/>
      <c r="L74" s="27"/>
      <c r="M74" s="21"/>
      <c r="N74" s="21"/>
      <c r="O74" s="27"/>
      <c r="P74" s="27"/>
      <c r="Q74" s="27"/>
      <c r="R74" s="28"/>
      <c r="S74" s="28"/>
    </row>
    <row r="75" spans="1:19" s="33" customFormat="1" x14ac:dyDescent="0.25">
      <c r="A75" s="28"/>
      <c r="B75" s="28"/>
      <c r="C75" s="35"/>
      <c r="D75" s="35"/>
      <c r="E75" s="26"/>
      <c r="F75" s="31"/>
      <c r="G75" s="27"/>
      <c r="H75" s="26"/>
      <c r="I75" s="26"/>
      <c r="J75" s="26"/>
      <c r="K75" s="32"/>
      <c r="L75" s="27"/>
      <c r="M75" s="21"/>
      <c r="N75" s="21"/>
      <c r="O75" s="27"/>
      <c r="P75" s="27"/>
      <c r="Q75" s="27"/>
      <c r="R75" s="28"/>
      <c r="S75" s="28"/>
    </row>
    <row r="76" spans="1:19" s="33" customFormat="1" x14ac:dyDescent="0.25">
      <c r="A76" s="28"/>
      <c r="B76" s="28"/>
      <c r="C76" s="35"/>
      <c r="D76" s="35"/>
      <c r="E76" s="26"/>
      <c r="F76" s="31"/>
      <c r="G76" s="27"/>
      <c r="H76" s="26"/>
      <c r="I76" s="26"/>
      <c r="J76" s="26"/>
      <c r="K76" s="32"/>
      <c r="L76" s="27"/>
      <c r="M76" s="21"/>
      <c r="N76" s="21"/>
      <c r="O76" s="27"/>
      <c r="P76" s="27"/>
      <c r="Q76" s="27"/>
      <c r="R76" s="28"/>
      <c r="S76" s="28"/>
    </row>
    <row r="77" spans="1:19" s="33" customFormat="1" x14ac:dyDescent="0.25">
      <c r="A77" s="28"/>
      <c r="B77" s="28"/>
      <c r="C77" s="35"/>
      <c r="D77" s="35"/>
      <c r="E77" s="26"/>
      <c r="F77" s="31"/>
      <c r="G77" s="27"/>
      <c r="H77" s="26"/>
      <c r="I77" s="26"/>
      <c r="J77" s="26"/>
      <c r="K77" s="32"/>
      <c r="L77" s="27"/>
      <c r="M77" s="21"/>
      <c r="N77" s="21"/>
      <c r="O77" s="27"/>
      <c r="P77" s="27"/>
      <c r="Q77" s="27"/>
      <c r="R77" s="28"/>
      <c r="S77" s="28"/>
    </row>
    <row r="78" spans="1:19" s="33" customFormat="1" x14ac:dyDescent="0.25">
      <c r="A78" s="28"/>
      <c r="B78" s="28"/>
      <c r="C78" s="35"/>
      <c r="D78" s="35"/>
      <c r="E78" s="26"/>
      <c r="F78" s="31"/>
      <c r="G78" s="27"/>
      <c r="H78" s="26"/>
      <c r="I78" s="26"/>
      <c r="J78" s="26"/>
      <c r="K78" s="32"/>
      <c r="L78" s="27"/>
      <c r="M78" s="21"/>
      <c r="N78" s="21"/>
      <c r="O78" s="27"/>
      <c r="P78" s="27"/>
      <c r="Q78" s="27"/>
      <c r="R78" s="28"/>
      <c r="S78" s="28"/>
    </row>
    <row r="79" spans="1:19" s="33" customFormat="1" x14ac:dyDescent="0.25">
      <c r="A79" s="28"/>
      <c r="B79" s="28"/>
      <c r="C79" s="35"/>
      <c r="D79" s="35"/>
      <c r="E79" s="26"/>
      <c r="F79" s="31"/>
      <c r="G79" s="27"/>
      <c r="H79" s="26"/>
      <c r="I79" s="26"/>
      <c r="J79" s="26"/>
      <c r="K79" s="32"/>
      <c r="L79" s="27"/>
      <c r="M79" s="21"/>
      <c r="N79" s="21"/>
      <c r="O79" s="27"/>
      <c r="P79" s="27"/>
      <c r="Q79" s="27"/>
      <c r="R79" s="28"/>
      <c r="S79" s="28"/>
    </row>
    <row r="80" spans="1:19" s="33" customFormat="1" x14ac:dyDescent="0.25">
      <c r="A80" s="28"/>
      <c r="B80" s="28"/>
      <c r="C80" s="35"/>
      <c r="D80" s="35"/>
      <c r="E80" s="26"/>
      <c r="F80" s="31"/>
      <c r="G80" s="27"/>
      <c r="H80" s="26"/>
      <c r="I80" s="26"/>
      <c r="J80" s="26"/>
      <c r="K80" s="32"/>
      <c r="L80" s="27"/>
      <c r="M80" s="21"/>
      <c r="N80" s="21"/>
      <c r="O80" s="27"/>
      <c r="P80" s="27"/>
      <c r="Q80" s="27"/>
      <c r="R80" s="28"/>
      <c r="S80" s="28"/>
    </row>
    <row r="81" spans="1:19" s="33" customFormat="1" x14ac:dyDescent="0.25">
      <c r="A81" s="28"/>
      <c r="B81" s="28"/>
      <c r="C81" s="35"/>
      <c r="D81" s="35"/>
      <c r="E81" s="26"/>
      <c r="F81" s="31"/>
      <c r="G81" s="27"/>
      <c r="H81" s="26"/>
      <c r="I81" s="26"/>
      <c r="J81" s="26"/>
      <c r="K81" s="32"/>
      <c r="L81" s="27"/>
      <c r="M81" s="21"/>
      <c r="N81" s="21"/>
      <c r="O81" s="27"/>
      <c r="P81" s="27"/>
      <c r="Q81" s="27"/>
      <c r="R81" s="28"/>
      <c r="S81" s="28"/>
    </row>
    <row r="82" spans="1:19" s="33" customFormat="1" x14ac:dyDescent="0.25">
      <c r="A82" s="28"/>
      <c r="B82" s="28"/>
      <c r="C82" s="35"/>
      <c r="D82" s="35"/>
      <c r="E82" s="26"/>
      <c r="F82" s="31"/>
      <c r="G82" s="27"/>
      <c r="H82" s="26"/>
      <c r="I82" s="26"/>
      <c r="J82" s="26"/>
      <c r="K82" s="32"/>
      <c r="L82" s="27"/>
      <c r="M82" s="21"/>
      <c r="N82" s="21"/>
      <c r="O82" s="27"/>
      <c r="P82" s="27"/>
      <c r="Q82" s="27"/>
      <c r="R82" s="28"/>
      <c r="S82" s="28"/>
    </row>
    <row r="83" spans="1:19" s="33" customFormat="1" x14ac:dyDescent="0.25">
      <c r="A83" s="28"/>
      <c r="B83" s="28"/>
      <c r="C83" s="35"/>
      <c r="D83" s="35"/>
      <c r="E83" s="26"/>
      <c r="F83" s="31"/>
      <c r="G83" s="27"/>
      <c r="H83" s="26"/>
      <c r="I83" s="26"/>
      <c r="J83" s="26"/>
      <c r="K83" s="32"/>
      <c r="L83" s="27"/>
      <c r="M83" s="21"/>
      <c r="N83" s="21"/>
      <c r="O83" s="27"/>
      <c r="P83" s="27"/>
      <c r="Q83" s="27"/>
      <c r="R83" s="28"/>
      <c r="S83" s="28"/>
    </row>
    <row r="84" spans="1:19" s="33" customFormat="1" x14ac:dyDescent="0.25">
      <c r="A84" s="28"/>
      <c r="B84" s="28"/>
      <c r="C84" s="35"/>
      <c r="D84" s="35"/>
      <c r="E84" s="26"/>
      <c r="F84" s="31"/>
      <c r="G84" s="27"/>
      <c r="H84" s="26"/>
      <c r="I84" s="26"/>
      <c r="J84" s="26"/>
      <c r="K84" s="32"/>
      <c r="L84" s="27"/>
      <c r="M84" s="21"/>
      <c r="N84" s="21"/>
      <c r="O84" s="27"/>
      <c r="P84" s="27"/>
      <c r="Q84" s="27"/>
      <c r="R84" s="28"/>
      <c r="S84" s="28"/>
    </row>
    <row r="85" spans="1:19" s="33" customFormat="1" x14ac:dyDescent="0.25">
      <c r="A85" s="28"/>
      <c r="B85" s="28"/>
      <c r="C85" s="35"/>
      <c r="D85" s="35"/>
      <c r="E85" s="26"/>
      <c r="F85" s="31"/>
      <c r="G85" s="27"/>
      <c r="H85" s="26"/>
      <c r="I85" s="26"/>
      <c r="J85" s="26"/>
      <c r="K85" s="32"/>
      <c r="L85" s="27"/>
      <c r="M85" s="21"/>
      <c r="N85" s="21"/>
      <c r="O85" s="27"/>
      <c r="P85" s="27"/>
      <c r="Q85" s="27"/>
      <c r="R85" s="28"/>
      <c r="S85" s="28"/>
    </row>
    <row r="86" spans="1:19" s="33" customFormat="1" x14ac:dyDescent="0.25">
      <c r="A86" s="28"/>
      <c r="B86" s="28"/>
      <c r="C86" s="35"/>
      <c r="D86" s="35"/>
      <c r="E86" s="26"/>
      <c r="F86" s="31"/>
      <c r="G86" s="27"/>
      <c r="H86" s="26"/>
      <c r="I86" s="26"/>
      <c r="J86" s="26"/>
      <c r="K86" s="32"/>
      <c r="L86" s="27"/>
      <c r="M86" s="21"/>
      <c r="N86" s="21"/>
      <c r="O86" s="27"/>
      <c r="P86" s="27"/>
      <c r="Q86" s="27"/>
      <c r="R86" s="28"/>
      <c r="S86" s="28"/>
    </row>
    <row r="87" spans="1:19" s="33" customFormat="1" x14ac:dyDescent="0.25">
      <c r="A87" s="28"/>
      <c r="B87" s="28"/>
      <c r="C87" s="35"/>
      <c r="D87" s="35"/>
      <c r="E87" s="26"/>
      <c r="F87" s="31"/>
      <c r="G87" s="27"/>
      <c r="H87" s="26"/>
      <c r="I87" s="26"/>
      <c r="J87" s="26"/>
      <c r="K87" s="32"/>
      <c r="L87" s="27"/>
      <c r="M87" s="21"/>
      <c r="N87" s="21"/>
      <c r="O87" s="27"/>
      <c r="P87" s="27"/>
      <c r="Q87" s="27"/>
      <c r="R87" s="28"/>
      <c r="S87" s="28"/>
    </row>
    <row r="88" spans="1:19" s="33" customFormat="1" x14ac:dyDescent="0.25">
      <c r="A88" s="28"/>
      <c r="B88" s="28"/>
      <c r="C88" s="35"/>
      <c r="D88" s="35"/>
      <c r="E88" s="26"/>
      <c r="F88" s="31"/>
      <c r="G88" s="27"/>
      <c r="H88" s="26"/>
      <c r="I88" s="26"/>
      <c r="J88" s="26"/>
      <c r="K88" s="32"/>
      <c r="L88" s="27"/>
      <c r="M88" s="21"/>
      <c r="N88" s="21"/>
      <c r="O88" s="27"/>
      <c r="P88" s="27"/>
      <c r="Q88" s="27"/>
      <c r="R88" s="28"/>
      <c r="S88" s="28"/>
    </row>
    <row r="89" spans="1:19" s="33" customFormat="1" x14ac:dyDescent="0.25">
      <c r="A89" s="28"/>
      <c r="B89" s="28"/>
      <c r="C89" s="35"/>
      <c r="D89" s="35"/>
      <c r="E89" s="26"/>
      <c r="F89" s="31"/>
      <c r="G89" s="27"/>
      <c r="H89" s="26"/>
      <c r="I89" s="26"/>
      <c r="J89" s="26"/>
      <c r="K89" s="32"/>
      <c r="L89" s="27"/>
      <c r="M89" s="21"/>
      <c r="N89" s="21"/>
      <c r="O89" s="27"/>
      <c r="P89" s="27"/>
      <c r="Q89" s="27"/>
      <c r="R89" s="28"/>
      <c r="S89" s="28"/>
    </row>
    <row r="90" spans="1:19" s="33" customFormat="1" x14ac:dyDescent="0.25">
      <c r="A90" s="28"/>
      <c r="B90" s="28"/>
      <c r="C90" s="35"/>
      <c r="D90" s="35"/>
      <c r="E90" s="26"/>
      <c r="F90" s="31"/>
      <c r="G90" s="27"/>
      <c r="H90" s="26"/>
      <c r="I90" s="26"/>
      <c r="J90" s="26"/>
      <c r="K90" s="32"/>
      <c r="L90" s="27"/>
      <c r="M90" s="21"/>
      <c r="N90" s="21"/>
      <c r="O90" s="27"/>
      <c r="P90" s="27"/>
      <c r="Q90" s="27"/>
      <c r="R90" s="28"/>
      <c r="S90" s="28"/>
    </row>
    <row r="91" spans="1:19" s="33" customFormat="1" x14ac:dyDescent="0.25">
      <c r="A91" s="28"/>
      <c r="B91" s="28"/>
      <c r="C91" s="35"/>
      <c r="D91" s="35"/>
      <c r="E91" s="26"/>
      <c r="F91" s="31"/>
      <c r="G91" s="27"/>
      <c r="H91" s="26"/>
      <c r="I91" s="26"/>
      <c r="J91" s="26"/>
      <c r="K91" s="32"/>
      <c r="L91" s="27"/>
      <c r="M91" s="21"/>
      <c r="N91" s="21"/>
      <c r="O91" s="27"/>
      <c r="P91" s="27"/>
      <c r="Q91" s="27"/>
      <c r="R91" s="28"/>
      <c r="S91" s="28"/>
    </row>
    <row r="92" spans="1:19" s="33" customFormat="1" x14ac:dyDescent="0.25">
      <c r="A92" s="28"/>
      <c r="B92" s="28"/>
      <c r="C92" s="35"/>
      <c r="D92" s="35"/>
      <c r="E92" s="26"/>
      <c r="F92" s="31"/>
      <c r="G92" s="27"/>
      <c r="H92" s="26"/>
      <c r="I92" s="26"/>
      <c r="J92" s="26"/>
      <c r="K92" s="32"/>
      <c r="L92" s="27"/>
      <c r="M92" s="21"/>
      <c r="N92" s="21"/>
      <c r="O92" s="27"/>
      <c r="P92" s="27"/>
      <c r="Q92" s="27"/>
      <c r="R92" s="28"/>
      <c r="S92" s="28"/>
    </row>
    <row r="93" spans="1:19" s="33" customFormat="1" x14ac:dyDescent="0.25">
      <c r="A93" s="28"/>
      <c r="B93" s="28"/>
      <c r="C93" s="35"/>
      <c r="D93" s="35"/>
      <c r="E93" s="26"/>
      <c r="F93" s="31"/>
      <c r="G93" s="27"/>
      <c r="H93" s="26"/>
      <c r="I93" s="26"/>
      <c r="J93" s="26"/>
      <c r="K93" s="32"/>
      <c r="L93" s="27"/>
      <c r="M93" s="21"/>
      <c r="N93" s="21"/>
      <c r="O93" s="27"/>
      <c r="P93" s="27"/>
      <c r="Q93" s="27"/>
      <c r="R93" s="28"/>
      <c r="S93" s="28"/>
    </row>
    <row r="94" spans="1:19" s="33" customFormat="1" x14ac:dyDescent="0.25">
      <c r="A94" s="28"/>
      <c r="B94" s="28"/>
      <c r="C94" s="35"/>
      <c r="D94" s="35"/>
      <c r="E94" s="26"/>
      <c r="F94" s="31"/>
      <c r="G94" s="27"/>
      <c r="H94" s="26"/>
      <c r="I94" s="26"/>
      <c r="J94" s="26"/>
      <c r="K94" s="32"/>
      <c r="L94" s="27"/>
      <c r="M94" s="21"/>
      <c r="N94" s="21"/>
      <c r="O94" s="27"/>
      <c r="P94" s="27"/>
      <c r="Q94" s="27"/>
      <c r="R94" s="28"/>
      <c r="S94" s="28"/>
    </row>
    <row r="95" spans="1:19" s="33" customFormat="1" x14ac:dyDescent="0.25">
      <c r="A95" s="28"/>
      <c r="B95" s="28"/>
      <c r="C95" s="35"/>
      <c r="D95" s="35"/>
      <c r="E95" s="26"/>
      <c r="F95" s="31"/>
      <c r="G95" s="27"/>
      <c r="H95" s="26"/>
      <c r="I95" s="26"/>
      <c r="J95" s="26"/>
      <c r="K95" s="32"/>
      <c r="L95" s="27"/>
      <c r="M95" s="21"/>
      <c r="N95" s="21"/>
      <c r="O95" s="27"/>
      <c r="P95" s="27"/>
      <c r="Q95" s="27"/>
      <c r="R95" s="28"/>
      <c r="S95" s="28"/>
    </row>
    <row r="96" spans="1:19" s="33" customFormat="1" x14ac:dyDescent="0.25">
      <c r="A96" s="28"/>
      <c r="B96" s="28"/>
      <c r="C96" s="35"/>
      <c r="D96" s="35"/>
      <c r="E96" s="26"/>
      <c r="F96" s="31"/>
      <c r="G96" s="27"/>
      <c r="H96" s="26"/>
      <c r="I96" s="26"/>
      <c r="J96" s="26"/>
      <c r="K96" s="32"/>
      <c r="L96" s="27"/>
      <c r="M96" s="21"/>
      <c r="N96" s="21"/>
      <c r="O96" s="27"/>
      <c r="P96" s="27"/>
      <c r="Q96" s="27"/>
      <c r="R96" s="28"/>
      <c r="S96" s="28"/>
    </row>
    <row r="97" spans="1:19" s="33" customFormat="1" x14ac:dyDescent="0.25">
      <c r="A97" s="28"/>
      <c r="B97" s="28"/>
      <c r="C97" s="35"/>
      <c r="D97" s="35"/>
      <c r="E97" s="26"/>
      <c r="F97" s="31"/>
      <c r="G97" s="27"/>
      <c r="H97" s="26"/>
      <c r="I97" s="26"/>
      <c r="J97" s="26"/>
      <c r="K97" s="32"/>
      <c r="L97" s="27"/>
      <c r="M97" s="21"/>
      <c r="N97" s="21"/>
      <c r="O97" s="27"/>
      <c r="P97" s="27"/>
      <c r="Q97" s="27"/>
      <c r="R97" s="28"/>
      <c r="S97" s="28"/>
    </row>
    <row r="98" spans="1:19" s="33" customFormat="1" x14ac:dyDescent="0.25">
      <c r="A98" s="28"/>
      <c r="B98" s="28"/>
      <c r="C98" s="35"/>
      <c r="D98" s="35"/>
      <c r="E98" s="26"/>
      <c r="F98" s="31"/>
      <c r="G98" s="27"/>
      <c r="H98" s="26"/>
      <c r="I98" s="26"/>
      <c r="J98" s="26"/>
      <c r="K98" s="32"/>
      <c r="L98" s="27"/>
      <c r="M98" s="21"/>
      <c r="N98" s="21"/>
      <c r="O98" s="27"/>
      <c r="P98" s="27"/>
      <c r="Q98" s="27"/>
      <c r="R98" s="28"/>
      <c r="S98" s="28"/>
    </row>
    <row r="99" spans="1:19" s="33" customFormat="1" x14ac:dyDescent="0.25">
      <c r="A99" s="28"/>
      <c r="B99" s="28"/>
      <c r="C99" s="35"/>
      <c r="D99" s="35"/>
      <c r="E99" s="26"/>
      <c r="F99" s="31"/>
      <c r="G99" s="27"/>
      <c r="H99" s="26"/>
      <c r="I99" s="26"/>
      <c r="J99" s="26"/>
      <c r="K99" s="32"/>
      <c r="L99" s="27"/>
      <c r="M99" s="21"/>
      <c r="N99" s="21"/>
      <c r="O99" s="27"/>
      <c r="P99" s="27"/>
      <c r="Q99" s="27"/>
      <c r="R99" s="28"/>
      <c r="S99" s="28"/>
    </row>
    <row r="100" spans="1:19" s="33" customFormat="1" x14ac:dyDescent="0.25">
      <c r="A100" s="28"/>
      <c r="B100" s="28"/>
      <c r="C100" s="35"/>
      <c r="D100" s="35"/>
      <c r="E100" s="26"/>
      <c r="F100" s="31"/>
      <c r="G100" s="27"/>
      <c r="H100" s="26"/>
      <c r="I100" s="26"/>
      <c r="J100" s="26"/>
      <c r="K100" s="32"/>
      <c r="L100" s="27"/>
      <c r="M100" s="21"/>
      <c r="N100" s="21"/>
      <c r="O100" s="27"/>
      <c r="P100" s="27"/>
      <c r="Q100" s="27"/>
      <c r="R100" s="28"/>
      <c r="S100" s="28"/>
    </row>
    <row r="101" spans="1:19" s="33" customFormat="1" x14ac:dyDescent="0.25">
      <c r="A101" s="28"/>
      <c r="B101" s="28"/>
      <c r="C101" s="35"/>
      <c r="D101" s="35"/>
      <c r="E101" s="26"/>
      <c r="F101" s="31"/>
      <c r="G101" s="27"/>
      <c r="H101" s="26"/>
      <c r="I101" s="26"/>
      <c r="J101" s="26"/>
      <c r="K101" s="32"/>
      <c r="L101" s="27"/>
      <c r="M101" s="21"/>
      <c r="N101" s="21"/>
      <c r="O101" s="27"/>
      <c r="P101" s="27"/>
      <c r="Q101" s="27"/>
      <c r="R101" s="28"/>
      <c r="S101" s="28"/>
    </row>
    <row r="102" spans="1:19" s="33" customFormat="1" x14ac:dyDescent="0.25">
      <c r="A102" s="28"/>
      <c r="B102" s="28"/>
      <c r="C102" s="35"/>
      <c r="D102" s="35"/>
      <c r="E102" s="26"/>
      <c r="F102" s="31"/>
      <c r="G102" s="27"/>
      <c r="H102" s="26"/>
      <c r="I102" s="26"/>
      <c r="J102" s="26"/>
      <c r="K102" s="32"/>
      <c r="L102" s="27"/>
      <c r="M102" s="21"/>
      <c r="N102" s="21"/>
      <c r="O102" s="27"/>
      <c r="P102" s="27"/>
      <c r="Q102" s="27"/>
      <c r="R102" s="28"/>
      <c r="S102" s="28"/>
    </row>
    <row r="103" spans="1:19" s="33" customFormat="1" x14ac:dyDescent="0.25">
      <c r="A103" s="28"/>
      <c r="B103" s="28"/>
      <c r="C103" s="35"/>
      <c r="D103" s="35"/>
      <c r="E103" s="26"/>
      <c r="F103" s="31"/>
      <c r="G103" s="27"/>
      <c r="H103" s="26"/>
      <c r="I103" s="26"/>
      <c r="J103" s="26"/>
      <c r="K103" s="32"/>
      <c r="L103" s="27"/>
      <c r="M103" s="21"/>
      <c r="N103" s="21"/>
      <c r="O103" s="27"/>
      <c r="P103" s="27"/>
      <c r="Q103" s="27"/>
      <c r="R103" s="28"/>
      <c r="S103" s="28"/>
    </row>
    <row r="104" spans="1:19" s="33" customFormat="1" x14ac:dyDescent="0.25">
      <c r="A104" s="28"/>
      <c r="B104" s="28"/>
      <c r="C104" s="35"/>
      <c r="D104" s="35"/>
      <c r="E104" s="26"/>
      <c r="F104" s="31"/>
      <c r="G104" s="27"/>
      <c r="H104" s="26"/>
      <c r="I104" s="26"/>
      <c r="J104" s="26"/>
      <c r="K104" s="32"/>
      <c r="L104" s="27"/>
      <c r="M104" s="21"/>
      <c r="N104" s="21"/>
      <c r="O104" s="27"/>
      <c r="P104" s="27"/>
      <c r="Q104" s="27"/>
      <c r="R104" s="28"/>
      <c r="S104" s="28"/>
    </row>
    <row r="105" spans="1:19" s="33" customFormat="1" x14ac:dyDescent="0.25">
      <c r="A105" s="28"/>
      <c r="B105" s="28"/>
      <c r="C105" s="35"/>
      <c r="D105" s="35"/>
      <c r="E105" s="26"/>
      <c r="F105" s="31"/>
      <c r="G105" s="27"/>
      <c r="H105" s="26"/>
      <c r="I105" s="26"/>
      <c r="J105" s="26"/>
      <c r="K105" s="32"/>
      <c r="L105" s="27"/>
      <c r="M105" s="21"/>
      <c r="N105" s="21"/>
      <c r="O105" s="27"/>
      <c r="P105" s="27"/>
      <c r="Q105" s="27"/>
      <c r="R105" s="28"/>
      <c r="S105" s="28"/>
    </row>
    <row r="106" spans="1:19" s="33" customFormat="1" x14ac:dyDescent="0.25">
      <c r="A106" s="28"/>
      <c r="B106" s="28"/>
      <c r="C106" s="35"/>
      <c r="D106" s="35"/>
      <c r="E106" s="26"/>
      <c r="F106" s="31"/>
      <c r="G106" s="27"/>
      <c r="H106" s="26"/>
      <c r="I106" s="26"/>
      <c r="J106" s="26"/>
      <c r="K106" s="32"/>
      <c r="L106" s="27"/>
      <c r="M106" s="21"/>
      <c r="N106" s="21"/>
      <c r="O106" s="27"/>
      <c r="P106" s="27"/>
      <c r="Q106" s="27"/>
      <c r="R106" s="28"/>
      <c r="S106" s="28"/>
    </row>
    <row r="107" spans="1:19" s="33" customFormat="1" x14ac:dyDescent="0.25">
      <c r="A107" s="28"/>
      <c r="B107" s="28"/>
      <c r="C107" s="35"/>
      <c r="D107" s="35"/>
      <c r="E107" s="26"/>
      <c r="F107" s="31"/>
      <c r="G107" s="27"/>
      <c r="H107" s="26"/>
      <c r="I107" s="26"/>
      <c r="J107" s="26"/>
      <c r="K107" s="32"/>
      <c r="L107" s="27"/>
      <c r="M107" s="21"/>
      <c r="N107" s="21"/>
      <c r="O107" s="27"/>
      <c r="P107" s="27"/>
      <c r="Q107" s="27"/>
      <c r="R107" s="28"/>
      <c r="S107" s="28"/>
    </row>
    <row r="108" spans="1:19" s="33" customFormat="1" x14ac:dyDescent="0.25">
      <c r="A108" s="28"/>
      <c r="B108" s="28"/>
      <c r="C108" s="35"/>
      <c r="D108" s="35"/>
      <c r="E108" s="26"/>
      <c r="F108" s="31"/>
      <c r="G108" s="27"/>
      <c r="H108" s="26"/>
      <c r="I108" s="26"/>
      <c r="J108" s="26"/>
      <c r="K108" s="32"/>
      <c r="L108" s="27"/>
      <c r="M108" s="21"/>
      <c r="N108" s="21"/>
      <c r="O108" s="27"/>
      <c r="P108" s="27"/>
      <c r="Q108" s="27"/>
      <c r="R108" s="28"/>
      <c r="S108" s="28"/>
    </row>
    <row r="109" spans="1:19" s="33" customFormat="1" x14ac:dyDescent="0.25">
      <c r="A109" s="28"/>
      <c r="B109" s="28"/>
      <c r="C109" s="35"/>
      <c r="D109" s="35"/>
      <c r="E109" s="26"/>
      <c r="F109" s="31"/>
      <c r="G109" s="27"/>
      <c r="H109" s="26"/>
      <c r="I109" s="26"/>
      <c r="J109" s="26"/>
      <c r="K109" s="32"/>
      <c r="L109" s="27"/>
      <c r="M109" s="21"/>
      <c r="N109" s="21"/>
      <c r="O109" s="27"/>
      <c r="P109" s="27"/>
      <c r="Q109" s="27"/>
      <c r="R109" s="28"/>
      <c r="S109" s="28"/>
    </row>
    <row r="110" spans="1:19" s="33" customFormat="1" x14ac:dyDescent="0.25">
      <c r="A110" s="28"/>
      <c r="B110" s="28"/>
      <c r="C110" s="35"/>
      <c r="D110" s="35"/>
      <c r="E110" s="26"/>
      <c r="F110" s="31"/>
      <c r="G110" s="27"/>
      <c r="H110" s="26"/>
      <c r="I110" s="26"/>
      <c r="J110" s="26"/>
      <c r="K110" s="32"/>
      <c r="L110" s="27"/>
      <c r="M110" s="21"/>
      <c r="N110" s="21"/>
      <c r="O110" s="27"/>
      <c r="P110" s="27"/>
      <c r="Q110" s="27"/>
      <c r="R110" s="28"/>
      <c r="S110" s="28"/>
    </row>
    <row r="111" spans="1:19" s="33" customFormat="1" x14ac:dyDescent="0.25">
      <c r="A111" s="28"/>
      <c r="B111" s="28"/>
      <c r="C111" s="35"/>
      <c r="D111" s="35"/>
      <c r="E111" s="26"/>
      <c r="F111" s="31"/>
      <c r="G111" s="27"/>
      <c r="H111" s="26"/>
      <c r="I111" s="26"/>
      <c r="J111" s="26"/>
      <c r="K111" s="32"/>
      <c r="L111" s="27"/>
      <c r="M111" s="21"/>
      <c r="N111" s="21"/>
      <c r="O111" s="27"/>
      <c r="P111" s="27"/>
      <c r="Q111" s="27"/>
      <c r="R111" s="28"/>
      <c r="S111" s="28"/>
    </row>
    <row r="112" spans="1:19" s="33" customFormat="1" x14ac:dyDescent="0.25">
      <c r="A112" s="28"/>
      <c r="B112" s="28"/>
      <c r="C112" s="35"/>
      <c r="D112" s="35"/>
      <c r="E112" s="26"/>
      <c r="F112" s="31"/>
      <c r="G112" s="27"/>
      <c r="H112" s="26"/>
      <c r="I112" s="26"/>
      <c r="J112" s="26"/>
      <c r="K112" s="32"/>
      <c r="L112" s="27"/>
      <c r="M112" s="21"/>
      <c r="N112" s="21"/>
      <c r="O112" s="27"/>
      <c r="P112" s="27"/>
      <c r="Q112" s="27"/>
      <c r="R112" s="28"/>
      <c r="S112" s="28"/>
    </row>
    <row r="113" spans="1:19" s="33" customFormat="1" x14ac:dyDescent="0.25">
      <c r="A113" s="28"/>
      <c r="B113" s="28"/>
      <c r="C113" s="35"/>
      <c r="D113" s="35"/>
      <c r="E113" s="26"/>
      <c r="F113" s="31"/>
      <c r="G113" s="27"/>
      <c r="H113" s="26"/>
      <c r="I113" s="26"/>
      <c r="J113" s="26"/>
      <c r="K113" s="32"/>
      <c r="L113" s="27"/>
      <c r="M113" s="21"/>
      <c r="N113" s="21"/>
      <c r="O113" s="27"/>
      <c r="P113" s="27"/>
      <c r="Q113" s="27"/>
      <c r="R113" s="28"/>
      <c r="S113" s="28"/>
    </row>
    <row r="114" spans="1:19" s="33" customFormat="1" x14ac:dyDescent="0.25">
      <c r="A114" s="28"/>
      <c r="B114" s="28"/>
      <c r="C114" s="35"/>
      <c r="D114" s="35"/>
      <c r="E114" s="26"/>
      <c r="F114" s="31"/>
      <c r="G114" s="27"/>
      <c r="H114" s="26"/>
      <c r="I114" s="26"/>
      <c r="J114" s="26"/>
      <c r="K114" s="32"/>
      <c r="L114" s="27"/>
      <c r="M114" s="21"/>
      <c r="N114" s="21"/>
      <c r="O114" s="27"/>
      <c r="P114" s="27"/>
      <c r="Q114" s="27"/>
      <c r="R114" s="28"/>
      <c r="S114" s="28"/>
    </row>
    <row r="115" spans="1:19" s="2" customFormat="1" x14ac:dyDescent="0.25">
      <c r="A115" s="36" t="s">
        <v>67</v>
      </c>
      <c r="C115" s="3"/>
      <c r="D115" s="36" t="s">
        <v>67</v>
      </c>
      <c r="E115" s="3"/>
      <c r="F115" s="4"/>
      <c r="H115" s="3"/>
      <c r="I115" s="3"/>
      <c r="J115" s="3"/>
      <c r="K115" s="3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16 M19:Q65 N17:Q18">
    <cfRule type="expression" dxfId="2" priority="3">
      <formula>$L10="No"</formula>
    </cfRule>
  </conditionalFormatting>
  <conditionalFormatting sqref="M66:Q114">
    <cfRule type="expression" dxfId="1" priority="2">
      <formula>$L66="No"</formula>
    </cfRule>
  </conditionalFormatting>
  <conditionalFormatting sqref="A10">
    <cfRule type="containsText" dxfId="0" priority="1" operator="containsText" text="No Reportable Debt">
      <formula>NOT(ISERROR(SEARCH("No Reportable Debt",A10)))</formula>
    </cfRule>
  </conditionalFormatting>
  <hyperlinks>
    <hyperlink ref="A9" location="'6 - Instructions and Glossary'!A12:E12" display="Outstanding debt obligation*" xr:uid="{9F0E887B-681D-46DB-A74F-16AE55EF01ED}"/>
    <hyperlink ref="B9" location="'6 - Instructions and Glossary'!A13:E13" display="If debt is conduit or component debt, enter related entity name:" xr:uid="{B60F501B-6730-468F-B70A-C33560E9153C}"/>
    <hyperlink ref="C9" location="'6 - Instructions and Glossary'!A14:E14" display="Principal issued*" xr:uid="{9C0835E9-C97C-4E90-9DF0-E894E59A27F6}"/>
    <hyperlink ref="D9" location="'6 - Instructions and Glossary'!A15:E15" display="Principal outstanding*" xr:uid="{0AAD6436-6BFE-490E-9789-6A4441E6A9B7}"/>
    <hyperlink ref="E9" location="'6 - Instructions and Glossary'!A16:E16" display="Combined principal and interest required to pay each outstanding debt obligation on time and in full*" xr:uid="{B9D07388-5644-4F80-B308-3C5EB8AD9383}"/>
    <hyperlink ref="F9" location="'6 - Instructions and Glossary'!A17:E17" display="Final maturity date* (MM/DD/YYYY)" xr:uid="{F5FFB0E8-67DC-43B6-A5C7-642BDD161467}"/>
    <hyperlink ref="G9" location="'6 - Instructions and Glossary'!A18:E18" display="Is the debt secured in any way by ad valorem taxes?*" xr:uid="{2874EC42-8B5A-4833-8EE1-264BEAA25129}"/>
    <hyperlink ref="H9" location="'6 - Instructions and Glossary'!A19:E19" display="Total proceeds received*" xr:uid="{A6D6F206-E0D1-44A9-8EC3-8B892380D8D4}"/>
    <hyperlink ref="I9" location="'6 - Instructions and Glossary'!A20:E20" display="Proceeds spent*" xr:uid="{38F4DEE9-3D86-4639-9AC2-26FA740441A9}"/>
    <hyperlink ref="J9" location="'6 - Instructions and Glossary'!A21:E21" display="Proceeds unspent*" xr:uid="{EB70D70E-7772-4912-9A1C-14707221EF67}"/>
    <hyperlink ref="K9" location="'6 - Instructions and Glossary'!A22:E22" display="Official stated purpose for which the debt obligation was authorized*" xr:uid="{42F75E09-317D-44CF-A89A-241E2A997735}"/>
    <hyperlink ref="L9:Q9" location="'6 - Instructions and Glossary'!A23:E23" display="Is the debt obligation rated by any nationally recognized credit rating organization?*" xr:uid="{F59F5390-08A8-449D-8CD7-A62FA739E650}"/>
  </hyperlinks>
  <pageMargins left="0.7" right="0.7" top="0.75" bottom="0.75" header="0.3" footer="0.3"/>
  <pageSetup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91388A84-6BD7-4B4B-AB12-C6B51A8F6AE0}">
          <x14:formula1>
            <xm:f>'I:\Finance Dept\Brenda Aleman\Fiscal Transparency\debt obligation award\[Debt-report-form_City of Pharr-2018.xlsx]Hide'!#REF!</xm:f>
          </x14:formula1>
          <xm:sqref>P10:P114</xm:sqref>
        </x14:dataValidation>
        <x14:dataValidation type="list" allowBlank="1" showInputMessage="1" showErrorMessage="1" xr:uid="{080C9E72-E082-4F78-BC69-3B88955057EF}">
          <x14:formula1>
            <xm:f>'I:\Finance Dept\Brenda Aleman\Fiscal Transparency\debt obligation award\[Debt-report-form_City of Pharr-2018.xlsx]Hide'!#REF!</xm:f>
          </x14:formula1>
          <xm:sqref>G10:G114 L10:O114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2 - Individual Debt Obligations</vt:lpstr>
      <vt:lpstr>'2 - Individual Debt Obligations'!Print_Area</vt:lpstr>
      <vt:lpstr>TitleRegionEntityInformation..B4.2</vt:lpstr>
      <vt:lpstr>TitleRegionIndividualDebtObligations..S110.2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Aleman</dc:creator>
  <cp:lastModifiedBy>Karla Saavedra</cp:lastModifiedBy>
  <dcterms:created xsi:type="dcterms:W3CDTF">2019-05-17T19:35:11Z</dcterms:created>
  <dcterms:modified xsi:type="dcterms:W3CDTF">2022-01-13T22:10:15Z</dcterms:modified>
</cp:coreProperties>
</file>